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202300"/>
  <mc:AlternateContent xmlns:mc="http://schemas.openxmlformats.org/markup-compatibility/2006">
    <mc:Choice Requires="x15">
      <x15ac:absPath xmlns:x15ac="http://schemas.microsoft.com/office/spreadsheetml/2010/11/ac" url="C:\Dad\Portfolio\"/>
    </mc:Choice>
  </mc:AlternateContent>
  <xr:revisionPtr revIDLastSave="0" documentId="13_ncr:10000001_{1C98E3D4-4360-4F9E-85A4-4E0E733378F4}" xr6:coauthVersionLast="47" xr6:coauthVersionMax="47" xr10:uidLastSave="{00000000-0000-0000-0000-000000000000}"/>
  <bookViews>
    <workbookView xWindow="22500" yWindow="-16440" windowWidth="29040" windowHeight="15840" activeTab="3" xr2:uid="{F59FF5D5-223C-4263-97C5-80F3AEFDFFC7}"/>
  </bookViews>
  <sheets>
    <sheet name="Pivot Tables" sheetId="1" r:id="rId1"/>
    <sheet name="Dashboard - TimeBased" sheetId="2" r:id="rId2"/>
    <sheet name="Pivot - Injuries" sheetId="5" r:id="rId3"/>
    <sheet name="Dashboard - Injuries" sheetId="6" r:id="rId4"/>
  </sheets>
  <definedNames>
    <definedName name="Slicer_Crash_Year">#N/A</definedName>
    <definedName name="Slicer_intersection_related_i1">#N/A</definedName>
  </definedNames>
  <calcPr calcId="191029"/>
  <pivotCaches>
    <pivotCache cacheId="4208" r:id="rId5"/>
    <pivotCache cacheId="4211" r:id="rId6"/>
    <pivotCache cacheId="4214" r:id="rId7"/>
    <pivotCache cacheId="4217" r:id="rId8"/>
    <pivotCache cacheId="4220" r:id="rId9"/>
    <pivotCache cacheId="4223" r:id="rId10"/>
    <pivotCache cacheId="4226" r:id="rId11"/>
    <pivotCache cacheId="4229" r:id="rId12"/>
    <pivotCache cacheId="4774" r:id="rId13"/>
    <pivotCache cacheId="4777" r:id="rId14"/>
    <pivotCache cacheId="4780" r:id="rId15"/>
    <pivotCache cacheId="4783" r:id="rId16"/>
    <pivotCache cacheId="4786" r:id="rId17"/>
    <pivotCache cacheId="4789" r:id="rId18"/>
    <pivotCache cacheId="4792" r:id="rId19"/>
    <pivotCache cacheId="4795" r:id="rId20"/>
  </pivotCaches>
  <fileRecoveryPr repairLoad="1"/>
  <extLst>
    <ext xmlns:x14="http://schemas.microsoft.com/office/spreadsheetml/2009/9/main" uri="{876F7934-8845-4945-9796-88D515C7AA90}">
      <x14:pivotCaches>
        <pivotCache cacheId="28" r:id="rId21"/>
      </x14:pivotCaches>
    </ext>
    <ext xmlns:x14="http://schemas.microsoft.com/office/spreadsheetml/2009/9/main" uri="{BBE1A952-AA13-448e-AADC-164F8A28A991}">
      <x14:slicerCaches>
        <x14:slicerCache r:id="rId22"/>
        <x14:slicerCache r:id="rId2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ffic Accidents_41a9419e-dac2-43b0-971b-99c5551242f9" name="Traffic Accidents" connection="Query - Traffic Accidents"/>
          <x15:modelTable id="Crash Date_719e1b2d-204c-4f9a-be15-55896ccbfe30" name="Crash Date" connection="Query - Crash Date"/>
        </x15:modelTables>
        <x15:modelRelationships>
          <x15:modelRelationship fromTable="Traffic Accidents" fromColumn="crash_date" toTable="Crash Date" toColumn="Crash 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2" i="5" l="1"/>
  <c r="A12" i="5"/>
  <c r="C12" i="5"/>
  <c r="B12" i="5"/>
  <c r="B13" i="5" l="1"/>
  <c r="C13" i="5"/>
  <c r="A13" i="5"/>
  <c r="D13"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70734D9-919B-48D8-8A52-9473380F445C}" name="Query - Crash Date" description="Connection to the 'Crash Date' query in the workbook." type="100" refreshedVersion="8" minRefreshableVersion="5">
    <extLst>
      <ext xmlns:x15="http://schemas.microsoft.com/office/spreadsheetml/2010/11/main" uri="{DE250136-89BD-433C-8126-D09CA5730AF9}">
        <x15:connection id="abab8065-14c8-4a08-9e23-e01680563816"/>
      </ext>
    </extLst>
  </connection>
  <connection id="2" xr16:uid="{76F3D214-470E-499D-9C65-2AB93C5D3316}" name="Query - Traffic Accidents" description="Connection to the 'Traffic Accidents' query in the workbook." type="100" refreshedVersion="8" minRefreshableVersion="5">
    <extLst>
      <ext xmlns:x15="http://schemas.microsoft.com/office/spreadsheetml/2010/11/main" uri="{DE250136-89BD-433C-8126-D09CA5730AF9}">
        <x15:connection id="7e19fd4f-4e21-4575-b3fa-8d3a47ac5705"/>
      </ext>
    </extLst>
  </connection>
  <connection id="3" xr16:uid="{C29D09F2-7F20-4DC7-9BAD-36A889C99B6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<sst xmlns="http://schemas.openxmlformats.org/spreadsheetml/2006/main" count="112" uniqueCount="65">
  <si>
    <t>Sum of injuries_total</t>
  </si>
  <si>
    <t>Total Injuries</t>
  </si>
  <si>
    <t>Total Accidents</t>
  </si>
  <si>
    <t>Count of crash_date</t>
  </si>
  <si>
    <t>Total Fatalities</t>
  </si>
  <si>
    <t>Sum of injuries_fatal</t>
  </si>
  <si>
    <t>Row Labels</t>
  </si>
  <si>
    <t>Grand Total</t>
  </si>
  <si>
    <t>Afternoon: 12PM-5PM</t>
  </si>
  <si>
    <t>Evening: 5PM-9PM</t>
  </si>
  <si>
    <t>Morning: 5AM-12PM</t>
  </si>
  <si>
    <t>Night: 9PM-4AM</t>
  </si>
  <si>
    <t>Traffic Accidents Dashboard</t>
  </si>
  <si>
    <t>Accidents Per Year</t>
  </si>
  <si>
    <t>Accidents Per Day</t>
  </si>
  <si>
    <t>Friday</t>
  </si>
  <si>
    <t>Monday</t>
  </si>
  <si>
    <t>Saturday</t>
  </si>
  <si>
    <t>Sunday</t>
  </si>
  <si>
    <t>Thursday</t>
  </si>
  <si>
    <t>Tuesday</t>
  </si>
  <si>
    <t>Wednesday</t>
  </si>
  <si>
    <t>Accidents Based on PartOfTheDay</t>
  </si>
  <si>
    <t>Injuries Based on PartOfTheDay</t>
  </si>
  <si>
    <t>Fatalities Based on PartOfTheDay</t>
  </si>
  <si>
    <t>Sum of injuries_incapacitating</t>
  </si>
  <si>
    <t>Sum of injuries_non_incapacitating</t>
  </si>
  <si>
    <t>Sum of injuries_reported_not_evident</t>
  </si>
  <si>
    <t>Injuries Per Type</t>
  </si>
  <si>
    <t>% against Total Injuries</t>
  </si>
  <si>
    <t>Other Injuries Percentage</t>
  </si>
  <si>
    <t>Column Labels</t>
  </si>
  <si>
    <t>April</t>
  </si>
  <si>
    <t>August</t>
  </si>
  <si>
    <t>December</t>
  </si>
  <si>
    <t>February</t>
  </si>
  <si>
    <t>January</t>
  </si>
  <si>
    <t>July</t>
  </si>
  <si>
    <t>June</t>
  </si>
  <si>
    <t>March</t>
  </si>
  <si>
    <t>May</t>
  </si>
  <si>
    <t>November</t>
  </si>
  <si>
    <t>October</t>
  </si>
  <si>
    <t>September</t>
  </si>
  <si>
    <t>Year-by-Year Monthly Trend</t>
  </si>
  <si>
    <t>BLOWING SAND, SOIL, DIRT</t>
  </si>
  <si>
    <t>CLEAR</t>
  </si>
  <si>
    <t>CLOUDY/OVERCAST</t>
  </si>
  <si>
    <t>FOG/SMOKE/HAZE</t>
  </si>
  <si>
    <t>OTHER</t>
  </si>
  <si>
    <t>RAIN</t>
  </si>
  <si>
    <t>SEVERE CROSS WIND GATE</t>
  </si>
  <si>
    <t>SNOW</t>
  </si>
  <si>
    <t>UNKNOWN</t>
  </si>
  <si>
    <t>Injuries by Weather Condition</t>
  </si>
  <si>
    <t>Injuries by  Lighting Condition</t>
  </si>
  <si>
    <t>DRY</t>
  </si>
  <si>
    <t>WET</t>
  </si>
  <si>
    <t>Injuries by Road Condition</t>
  </si>
  <si>
    <t>DAY</t>
  </si>
  <si>
    <t>NIGHT</t>
  </si>
  <si>
    <t>NO CONTROLS</t>
  </si>
  <si>
    <t>TRAFFIC LIGHTS</t>
  </si>
  <si>
    <t>TRAFFIC SIGN</t>
  </si>
  <si>
    <t>Injuries by Traffic Control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</si>
</sst>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0.0,&quot;K&quot;"/>
  </numFmts>
  <fonts count="4" x14ac:knownFonts="1">
    <font>
      <sz val="11"/>
      <color theme="1"/>
      <name val="Aptos Narrow"/>
      <family val="2"/>
      <scheme val="minor"/>
    </font>
    <font>
      <b/>
      <sz val="48"/>
      <color theme="0"/>
      <name val="Aptos Narrow"/>
      <family val="2"/>
      <scheme val="minor"/>
    </font>
    <font>
      <sz val="11"/>
      <color theme="1"/>
      <name val="Aptos Narrow"/>
      <family val="2"/>
      <scheme val="minor"/>
    </font>
    <font>
      <b/>
      <sz val="11"/>
      <color theme="1"/>
      <name val="Lao UI"/>
      <family val="2"/>
    </font>
  </fonts>
  <fills count="5">
    <fill>
      <patternFill patternType="none"/>
    </fill>
    <fill>
      <patternFill patternType="gray125"/>
    </fill>
    <fill>
      <patternFill patternType="solid">
        <fgColor theme="1"/>
        <bgColor indexed="64"/>
      </patternFill>
    </fill>
    <fill>
      <patternFill patternType="solid">
        <fgColor theme="3" tint="9.9978637043366805E-2"/>
        <bgColor indexed="64"/>
      </patternFill>
    </fill>
    <fill>
      <patternFill patternType="solid">
        <fgColor theme="2" tint="-9.9978637043366805E-2"/>
        <bgColor indexed="64"/>
      </patternFill>
    </fill>
  </fills>
  <borders count="1">
    <border>
      <left/>
      <right/>
      <top/>
      <bottom/>
      <diagonal/>
    </border>
  </borders>
  <cellStyleXfs count="2">
    <xf numFmtId="0" fontId="0" fillId="0" borderId="0"/>
    <xf numFmtId="9" fontId="2" fillId="0" borderId="0" applyFont="0" applyFill="0" applyBorder="0" applyAlignment="0" applyProtection="0"/>
  </cellStyleXfs>
  <cellXfs count="10">
    <xf numFmtId="0" fontId="0" fillId="0" borderId="0" xfId="0"/>
    <xf numFmtId="0" fontId="0" fillId="0" borderId="0" xfId="0" pivotButton="1"/>
    <xf numFmtId="0" fontId="0" fillId="0" borderId="0" xfId="0" applyAlignment="1">
      <alignment horizontal="left"/>
    </xf>
    <xf numFmtId="0" fontId="0" fillId="2" borderId="0" xfId="0" applyFill="1"/>
    <xf numFmtId="164" fontId="0" fillId="0" borderId="0" xfId="1" applyNumberFormat="1" applyFont="1"/>
    <xf numFmtId="0" fontId="0" fillId="4" borderId="0" xfId="0" applyFill="1"/>
    <xf numFmtId="165" fontId="0" fillId="0" borderId="0" xfId="0" applyNumberFormat="1"/>
    <xf numFmtId="0" fontId="3" fillId="4" borderId="0" xfId="0" applyFont="1" applyFill="1"/>
    <xf numFmtId="0" fontId="1" fillId="3" borderId="0" xfId="0" applyFont="1" applyFill="1" applyAlignment="1">
      <alignment horizontal="center" vertical="center"/>
    </xf>
    <xf numFmtId="0" fontId="0" fillId="0" borderId="0" xfId="0" applyNumberFormat="1"/>
  </cellXfs>
  <cellStyles count="2">
    <cellStyle name="Normal" xfId="0" builtinId="0"/>
    <cellStyle name="Percent" xfId="1" builtinId="5"/>
  </cellStyles>
  <dxfs count="10">
    <dxf>
      <font>
        <b/>
        <i val="0"/>
      </font>
    </dxf>
    <dxf>
      <fill>
        <patternFill>
          <bgColor theme="2" tint="-9.9948118533890809E-2"/>
        </patternFill>
      </fill>
    </dxf>
    <dxf>
      <font>
        <b/>
        <i val="0"/>
        <name val="Calibri"/>
        <family val="2"/>
        <scheme val="none"/>
      </font>
    </dxf>
    <dxf>
      <font>
        <b/>
        <i val="0"/>
        <name val="Calibri"/>
        <family val="2"/>
        <scheme val="none"/>
      </font>
      <fill>
        <patternFill>
          <bgColor theme="5" tint="0.79998168889431442"/>
        </patternFill>
      </fill>
    </dxf>
    <dxf>
      <numFmt numFmtId="165" formatCode="0.0,&quot;K&quot;"/>
    </dxf>
    <dxf>
      <numFmt numFmtId="165" formatCode="0.0,&quot;K&quot;"/>
    </dxf>
    <dxf>
      <numFmt numFmtId="165" formatCode="0.0,&quot;K&quot;"/>
    </dxf>
    <dxf>
      <font>
        <b/>
        <i val="0"/>
      </font>
      <border>
        <left style="thin">
          <color auto="1"/>
        </left>
        <right style="thin">
          <color auto="1"/>
        </right>
        <top style="thin">
          <color auto="1"/>
        </top>
        <bottom style="thin">
          <color auto="1"/>
        </bottom>
      </border>
    </dxf>
    <dxf>
      <fill>
        <patternFill>
          <bgColor theme="3" tint="0.749961851863155"/>
        </patternFill>
      </fill>
      <border>
        <left/>
        <right/>
        <top/>
        <bottom/>
      </border>
    </dxf>
    <dxf>
      <fill>
        <patternFill>
          <bgColor theme="3" tint="0.749961851863155"/>
        </patternFill>
      </fill>
    </dxf>
  </dxfs>
  <tableStyles count="4" defaultTableStyle="TableStyleMedium2" defaultPivotStyle="PivotStyleLight16">
    <tableStyle name="Slicer Style 1" pivot="0" table="0" count="1" xr9:uid="{51F7804A-693A-419C-A8F9-EAF53AA2D3CB}">
      <tableStyleElement type="wholeTable" dxfId="9"/>
    </tableStyle>
    <tableStyle name="Slicer Style 2" pivot="0" table="0" count="7" xr9:uid="{7925F9B2-59F9-4D41-98A1-0FB802F6F9DF}">
      <tableStyleElement type="wholeTable" dxfId="8"/>
      <tableStyleElement type="headerRow" dxfId="7"/>
    </tableStyle>
    <tableStyle name="Slicer Style 3" pivot="0" table="0" count="4" xr9:uid="{D1B1CA34-AB54-4DA7-9D9B-3CF0D62F655C}">
      <tableStyleElement type="wholeTable" dxfId="3"/>
      <tableStyleElement type="headerRow" dxfId="2"/>
    </tableStyle>
    <tableStyle name="Slicer Style 4" pivot="0" table="0" count="10" xr9:uid="{49660F3E-1E18-4AA8-BCA6-46CE228A0E04}">
      <tableStyleElement type="wholeTable" dxfId="1"/>
      <tableStyleElement type="headerRow" dxfId="0"/>
    </tableStyle>
  </tableStyles>
  <extLst>
    <ext xmlns:x14="http://schemas.microsoft.com/office/spreadsheetml/2009/9/main" uri="{46F421CA-312F-682f-3DD2-61675219B42D}">
      <x14:dxfs count="15">
        <dxf>
          <fill>
            <patternFill>
              <bgColor theme="2" tint="-9.9948118533890809E-2"/>
            </patternFill>
          </fill>
          <border>
            <left style="thin">
              <color auto="1"/>
            </left>
            <right style="thin">
              <color auto="1"/>
            </right>
            <top style="thin">
              <color auto="1"/>
            </top>
            <bottom style="thin">
              <color auto="1"/>
            </bottom>
          </border>
        </dxf>
        <dxf>
          <fill>
            <patternFill>
              <bgColor theme="2" tint="-9.9948118533890809E-2"/>
            </patternFill>
          </fill>
          <border>
            <left style="thin">
              <color auto="1"/>
            </left>
            <right style="thin">
              <color auto="1"/>
            </right>
            <top style="thin">
              <color auto="1"/>
            </top>
            <bottom style="thin">
              <color auto="1"/>
            </bottom>
          </border>
        </dxf>
        <dxf>
          <fill>
            <patternFill>
              <bgColor theme="2" tint="-9.9948118533890809E-2"/>
            </patternFill>
          </fill>
          <border>
            <left style="thin">
              <color auto="1"/>
            </left>
            <right style="thin">
              <color auto="1"/>
            </right>
            <top style="thin">
              <color auto="1"/>
            </top>
            <bottom style="thin">
              <color auto="1"/>
            </bottom>
          </border>
        </dxf>
        <dxf>
          <fill>
            <patternFill>
              <bgColor theme="2" tint="-9.9948118533890809E-2"/>
            </patternFill>
          </fill>
          <border>
            <left style="thin">
              <color auto="1"/>
            </left>
            <right style="thin">
              <color auto="1"/>
            </right>
            <top style="thin">
              <color auto="1"/>
            </top>
            <bottom style="thin">
              <color auto="1"/>
            </bottom>
          </border>
        </dxf>
        <dxf>
          <font>
            <b/>
            <i val="0"/>
          </font>
          <fill>
            <patternFill>
              <bgColor theme="2" tint="-9.9948118533890809E-2"/>
            </patternFill>
          </fill>
          <border>
            <left style="thin">
              <color auto="1"/>
            </left>
            <right style="thin">
              <color auto="1"/>
            </right>
            <top style="thin">
              <color auto="1"/>
            </top>
            <bottom style="thin">
              <color auto="1"/>
            </bottom>
          </border>
        </dxf>
        <dxf>
          <fill>
            <patternFill>
              <bgColor theme="2" tint="-0.499984740745262"/>
            </patternFill>
          </fill>
          <border>
            <left style="thin">
              <color auto="1"/>
            </left>
            <right style="thin">
              <color auto="1"/>
            </right>
            <top style="thin">
              <color auto="1"/>
            </top>
            <bottom style="thin">
              <color auto="1"/>
            </bottom>
          </border>
        </dxf>
        <dxf>
          <fill>
            <patternFill>
              <bgColor theme="2" tint="-9.9948118533890809E-2"/>
            </patternFill>
          </fill>
          <border>
            <left style="thin">
              <color auto="1"/>
            </left>
            <right style="thin">
              <color auto="1"/>
            </right>
            <top style="thin">
              <color auto="1"/>
            </top>
            <bottom style="thin">
              <color auto="1"/>
            </bottom>
          </border>
        </dxf>
        <dxf>
          <fill>
            <patternFill>
              <bgColor theme="2" tint="-9.9948118533890809E-2"/>
            </patternFill>
          </fill>
          <border>
            <left style="thin">
              <color auto="1"/>
            </left>
            <right style="thin">
              <color auto="1"/>
            </right>
            <top style="thin">
              <color auto="1"/>
            </top>
            <bottom style="thin">
              <color auto="1"/>
            </bottom>
          </border>
        </dxf>
        <dxf>
          <border>
            <left style="thin">
              <color auto="1"/>
            </left>
            <right style="thin">
              <color auto="1"/>
            </right>
            <top style="thin">
              <color auto="1"/>
            </top>
            <bottom style="thin">
              <color auto="1"/>
            </bottom>
          </border>
        </dxf>
        <dxf>
          <fill>
            <patternFill>
              <bgColor theme="5" tint="0.39994506668294322"/>
            </patternFill>
          </fill>
          <border>
            <left style="thin">
              <color auto="1"/>
            </left>
            <right style="thin">
              <color auto="1"/>
            </right>
            <top style="thin">
              <color auto="1"/>
            </top>
            <bottom style="thin">
              <color auto="1"/>
            </bottom>
          </border>
        </dxf>
        <dxf>
          <font>
            <b/>
            <i val="0"/>
          </font>
          <border>
            <left style="thin">
              <color auto="1"/>
            </left>
            <right style="thin">
              <color auto="1"/>
            </right>
            <top style="thin">
              <color auto="1"/>
            </top>
            <bottom style="thin">
              <color auto="1"/>
            </bottom>
          </border>
        </dxf>
        <dxf>
          <font>
            <b/>
            <i val="0"/>
          </font>
          <border>
            <left style="thin">
              <color auto="1"/>
            </left>
            <right style="thin">
              <color auto="1"/>
            </right>
            <top style="thin">
              <color auto="1"/>
            </top>
            <bottom style="thin">
              <color auto="1"/>
            </bottom>
          </border>
        </dxf>
        <dxf>
          <font>
            <b/>
            <i val="0"/>
          </font>
          <border>
            <left style="thin">
              <color auto="1"/>
            </left>
            <right style="thin">
              <color auto="1"/>
            </right>
            <top style="thin">
              <color auto="1"/>
            </top>
            <bottom style="thin">
              <color auto="1"/>
            </bottom>
          </border>
        </dxf>
        <dxf>
          <border>
            <left style="thin">
              <color auto="1"/>
            </left>
            <right style="thin">
              <color auto="1"/>
            </right>
            <top style="thin">
              <color auto="1"/>
            </top>
            <bottom style="thin">
              <color auto="1"/>
            </bottom>
          </border>
        </dxf>
        <dxf>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unselectedItemWithData" dxfId="14"/>
            <x14:slicerStyleElement type="unselectedItemWithNoData" dxfId="13"/>
            <x14:slicerStyleElement type="selectedItemWithData" dxfId="12"/>
            <x14:slicerStyleElement type="hoveredSelectedItemWithData" dxfId="11"/>
            <x14:slicerStyleElement type="hoveredSelectedItemWithNoData" dxfId="10"/>
          </x14:slicerStyleElements>
        </x14:slicerStyle>
        <x14:slicerStyle name="Slicer Style 3">
          <x14:slicerStyleElements>
            <x14:slicerStyleElement type="selectedItemWithData" dxfId="9"/>
            <x14:slicerStyleElement type="selectedItemWithNoData" dxfId="8"/>
          </x14:slicerStyleElements>
        </x14:slicerStyle>
        <x14:slicerStyle name="Slicer Style 4">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styles" Target="styles.xml"/><Relationship Id="rId39" Type="http://schemas.openxmlformats.org/officeDocument/2006/relationships/customXml" Target="../customXml/item10.xml"/><Relationship Id="rId21" Type="http://schemas.openxmlformats.org/officeDocument/2006/relationships/pivotCacheDefinition" Target="pivotCache/pivotCacheDefinition17.xml"/><Relationship Id="rId34" Type="http://schemas.openxmlformats.org/officeDocument/2006/relationships/customXml" Target="../customXml/item5.xml"/><Relationship Id="rId42" Type="http://schemas.openxmlformats.org/officeDocument/2006/relationships/customXml" Target="../customXml/item13.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microsoft.com/office/2007/relationships/slicerCache" Target="slicerCaches/slicerCache2.xml"/><Relationship Id="rId28" Type="http://schemas.openxmlformats.org/officeDocument/2006/relationships/powerPivotData" Target="model/item.data"/><Relationship Id="rId36" Type="http://schemas.openxmlformats.org/officeDocument/2006/relationships/customXml" Target="../customXml/item7.xml"/><Relationship Id="rId10" Type="http://schemas.openxmlformats.org/officeDocument/2006/relationships/pivotCacheDefinition" Target="pivotCache/pivotCacheDefinition6.xml"/><Relationship Id="rId19" Type="http://schemas.openxmlformats.org/officeDocument/2006/relationships/pivotCacheDefinition" Target="pivotCache/pivotCacheDefinition15.xml"/><Relationship Id="rId31" Type="http://schemas.openxmlformats.org/officeDocument/2006/relationships/customXml" Target="../customXml/item2.xml"/><Relationship Id="rId44"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microsoft.com/office/2007/relationships/slicerCache" Target="slicerCaches/slicerCache1.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8" Type="http://schemas.openxmlformats.org/officeDocument/2006/relationships/pivotCacheDefinition" Target="pivotCache/pivotCacheDefinition4.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0" Type="http://schemas.openxmlformats.org/officeDocument/2006/relationships/pivotCacheDefinition" Target="pivotCache/pivotCacheDefinition16.xml"/><Relationship Id="rId41"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[Traffic Accidents Dashboard.xlsx]Pivot Tables!PivotTable14</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chemeClr val="bg1"/>
                </a:solidFill>
              </a:rPr>
              <a:t>Accidents Per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Tables'!$A$15:$A$27</c:f>
              <c:strCache>
                <c:ptCount val="12"/>
                <c:pt idx="0">
                  <c:v>2013</c:v>
                </c:pt>
                <c:pt idx="1">
                  <c:v>2015</c:v>
                </c:pt>
                <c:pt idx="2">
                  <c:v>2016</c:v>
                </c:pt>
                <c:pt idx="3">
                  <c:v>2017</c:v>
                </c:pt>
                <c:pt idx="4">
                  <c:v>2018</c:v>
                </c:pt>
                <c:pt idx="5">
                  <c:v>2019</c:v>
                </c:pt>
                <c:pt idx="6">
                  <c:v>2020</c:v>
                </c:pt>
                <c:pt idx="7">
                  <c:v>2021</c:v>
                </c:pt>
                <c:pt idx="8">
                  <c:v>2022</c:v>
                </c:pt>
                <c:pt idx="9">
                  <c:v>2023</c:v>
                </c:pt>
                <c:pt idx="10">
                  <c:v>2024</c:v>
                </c:pt>
                <c:pt idx="11">
                  <c:v>2025</c:v>
                </c:pt>
              </c:strCache>
            </c:strRef>
          </c:cat>
          <c:val>
            <c:numRef>
              <c:f>'Pivot Tables'!$B$15:$B$27</c:f>
              <c:numCache>
                <c:formatCode>General</c:formatCode>
                <c:ptCount val="12"/>
                <c:pt idx="0">
                  <c:v>2</c:v>
                </c:pt>
                <c:pt idx="1">
                  <c:v>1840</c:v>
                </c:pt>
                <c:pt idx="2">
                  <c:v>7255</c:v>
                </c:pt>
                <c:pt idx="3">
                  <c:v>16877</c:v>
                </c:pt>
                <c:pt idx="4">
                  <c:v>26222</c:v>
                </c:pt>
                <c:pt idx="5">
                  <c:v>26501</c:v>
                </c:pt>
                <c:pt idx="6">
                  <c:v>21709</c:v>
                </c:pt>
                <c:pt idx="7">
                  <c:v>24502</c:v>
                </c:pt>
                <c:pt idx="8">
                  <c:v>24392</c:v>
                </c:pt>
                <c:pt idx="9">
                  <c:v>24142</c:v>
                </c:pt>
                <c:pt idx="10">
                  <c:v>24892</c:v>
                </c:pt>
                <c:pt idx="11">
                  <c:v>990</c:v>
                </c:pt>
              </c:numCache>
            </c:numRef>
          </c:val>
          <c:extLst>
            <c:ext xmlns:c16="http://schemas.microsoft.com/office/drawing/2014/chart" uri="{C3380CC4-5D6E-409C-BE32-E72D297353CC}">
              <c16:uniqueId val="{00000000-B25D-439E-994B-08A68EE89EE9}"/>
            </c:ext>
          </c:extLst>
        </c:ser>
        <c:dLbls>
          <c:dLblPos val="outEnd"/>
          <c:showLegendKey val="0"/>
          <c:showVal val="1"/>
          <c:showCatName val="0"/>
          <c:showSerName val="0"/>
          <c:showPercent val="0"/>
          <c:showBubbleSize val="0"/>
        </c:dLbls>
        <c:gapWidth val="219"/>
        <c:overlap val="-27"/>
        <c:axId val="1341827135"/>
        <c:axId val="1341829055"/>
      </c:barChart>
      <c:catAx>
        <c:axId val="13418271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41829055"/>
        <c:crosses val="autoZero"/>
        <c:auto val="1"/>
        <c:lblAlgn val="ctr"/>
        <c:lblOffset val="100"/>
        <c:noMultiLvlLbl val="0"/>
      </c:catAx>
      <c:valAx>
        <c:axId val="13418290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418271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[Traffic Accidents Dashboard.xlsx]Pivot - Injuries!PivotTable22</c:name>
    <c:fmtId val="11"/>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2">
                <a:lumMod val="60000"/>
              </a:schemeClr>
            </a:solidFill>
            <a:ln w="9525">
              <a:solidFill>
                <a:schemeClr val="accent2">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4">
                <a:lumMod val="60000"/>
              </a:schemeClr>
            </a:solidFill>
            <a:ln w="9525">
              <a:solidFill>
                <a:schemeClr val="accent4">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5">
                <a:lumMod val="60000"/>
              </a:schemeClr>
            </a:solidFill>
            <a:ln w="9525">
              <a:solidFill>
                <a:schemeClr val="accent5">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circle"/>
          <c:size val="5"/>
          <c:spPr>
            <a:solidFill>
              <a:schemeClr val="accent2">
                <a:lumMod val="60000"/>
              </a:schemeClr>
            </a:solidFill>
            <a:ln w="9525">
              <a:solidFill>
                <a:schemeClr val="accent2">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circle"/>
          <c:size val="5"/>
          <c:spPr>
            <a:solidFill>
              <a:schemeClr val="accent4">
                <a:lumMod val="60000"/>
              </a:schemeClr>
            </a:solidFill>
            <a:ln w="9525">
              <a:solidFill>
                <a:schemeClr val="accent4">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circle"/>
          <c:size val="5"/>
          <c:spPr>
            <a:solidFill>
              <a:schemeClr val="accent5">
                <a:lumMod val="60000"/>
              </a:schemeClr>
            </a:solidFill>
            <a:ln w="9525">
              <a:solidFill>
                <a:schemeClr val="accent5">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circle"/>
          <c:size val="5"/>
          <c:spPr>
            <a:solidFill>
              <a:schemeClr val="accent2">
                <a:lumMod val="60000"/>
              </a:schemeClr>
            </a:solidFill>
            <a:ln w="9525">
              <a:solidFill>
                <a:schemeClr val="accent2">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circle"/>
          <c:size val="5"/>
          <c:spPr>
            <a:solidFill>
              <a:schemeClr val="accent4">
                <a:lumMod val="60000"/>
              </a:schemeClr>
            </a:solidFill>
            <a:ln w="9525">
              <a:solidFill>
                <a:schemeClr val="accent4">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circle"/>
          <c:size val="5"/>
          <c:spPr>
            <a:solidFill>
              <a:schemeClr val="accent5">
                <a:lumMod val="60000"/>
              </a:schemeClr>
            </a:solidFill>
            <a:ln w="9525">
              <a:solidFill>
                <a:schemeClr val="accent5">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circle"/>
          <c:size val="5"/>
          <c:spPr>
            <a:solidFill>
              <a:schemeClr val="accent2">
                <a:lumMod val="60000"/>
              </a:schemeClr>
            </a:solidFill>
            <a:ln w="9525">
              <a:solidFill>
                <a:schemeClr val="accent2">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circle"/>
          <c:size val="5"/>
          <c:spPr>
            <a:solidFill>
              <a:schemeClr val="accent4">
                <a:lumMod val="60000"/>
              </a:schemeClr>
            </a:solidFill>
            <a:ln w="9525">
              <a:solidFill>
                <a:schemeClr val="accent4">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circle"/>
          <c:size val="5"/>
          <c:spPr>
            <a:solidFill>
              <a:schemeClr val="accent5">
                <a:lumMod val="60000"/>
              </a:schemeClr>
            </a:solidFill>
            <a:ln w="9525">
              <a:solidFill>
                <a:schemeClr val="accent5">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ln w="28575" cap="rnd">
            <a:solidFill>
              <a:schemeClr val="accent1">
                <a:lumMod val="20000"/>
                <a:lumOff val="80000"/>
              </a:schemeClr>
            </a:solidFill>
            <a:round/>
          </a:ln>
          <a:effectLst/>
        </c:spPr>
        <c:marker>
          <c:symbol val="circle"/>
          <c:size val="7"/>
          <c:spPr>
            <a:solidFill>
              <a:schemeClr val="accent1">
                <a:lumMod val="20000"/>
                <a:lumOff val="8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ln w="28575" cap="rnd">
            <a:solidFill>
              <a:schemeClr val="accent3">
                <a:lumMod val="20000"/>
                <a:lumOff val="80000"/>
              </a:schemeClr>
            </a:solidFill>
            <a:round/>
          </a:ln>
          <a:effectLst/>
        </c:spPr>
        <c:marker>
          <c:symbol val="circle"/>
          <c:size val="7"/>
          <c:spPr>
            <a:solidFill>
              <a:schemeClr val="accent3">
                <a:lumMod val="20000"/>
                <a:lumOff val="80000"/>
              </a:schemeClr>
            </a:solidFill>
            <a:ln w="9525">
              <a:solidFill>
                <a:schemeClr val="accent3">
                  <a:lumMod val="20000"/>
                  <a:lumOff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ln w="28575" cap="rnd">
            <a:solidFill>
              <a:schemeClr val="accent4">
                <a:lumMod val="20000"/>
                <a:lumOff val="80000"/>
              </a:schemeClr>
            </a:solidFill>
            <a:round/>
          </a:ln>
          <a:effectLst/>
        </c:spPr>
        <c:marker>
          <c:symbol val="circle"/>
          <c:size val="7"/>
          <c:spPr>
            <a:solidFill>
              <a:schemeClr val="accent4">
                <a:lumMod val="20000"/>
                <a:lumOff val="80000"/>
              </a:schemeClr>
            </a:solidFill>
            <a:ln w="9525">
              <a:solidFill>
                <a:schemeClr val="accent4">
                  <a:lumMod val="20000"/>
                  <a:lumOff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ln w="28575" cap="rnd">
            <a:solidFill>
              <a:schemeClr val="accent5">
                <a:lumMod val="20000"/>
                <a:lumOff val="80000"/>
              </a:schemeClr>
            </a:solidFill>
            <a:round/>
          </a:ln>
          <a:effectLst/>
        </c:spPr>
        <c:marker>
          <c:symbol val="circle"/>
          <c:size val="7"/>
          <c:spPr>
            <a:solidFill>
              <a:schemeClr val="accent5">
                <a:lumMod val="20000"/>
                <a:lumOff val="80000"/>
              </a:schemeClr>
            </a:solidFill>
            <a:ln w="9525">
              <a:solidFill>
                <a:schemeClr val="accent5">
                  <a:lumMod val="20000"/>
                  <a:lumOff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ln w="28575" cap="rnd">
            <a:solidFill>
              <a:schemeClr val="accent6">
                <a:lumMod val="20000"/>
                <a:lumOff val="80000"/>
              </a:schemeClr>
            </a:solidFill>
            <a:round/>
          </a:ln>
          <a:effectLst/>
        </c:spPr>
        <c:marker>
          <c:symbol val="circle"/>
          <c:size val="7"/>
          <c:spPr>
            <a:solidFill>
              <a:schemeClr val="accent6">
                <a:lumMod val="20000"/>
                <a:lumOff val="80000"/>
              </a:schemeClr>
            </a:solidFill>
            <a:ln w="9525">
              <a:solidFill>
                <a:schemeClr val="accent6">
                  <a:lumMod val="20000"/>
                  <a:lumOff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ln w="28575" cap="rnd">
            <a:solidFill>
              <a:schemeClr val="accent1"/>
            </a:solidFill>
            <a:round/>
          </a:ln>
          <a:effectLst/>
        </c:spPr>
        <c:marker>
          <c:symbol val="circle"/>
          <c:size val="7"/>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ln w="28575" cap="rnd">
            <a:solidFill>
              <a:schemeClr val="accent1"/>
            </a:solidFill>
            <a:round/>
          </a:ln>
          <a:effectLst/>
        </c:spPr>
        <c:marker>
          <c:symbol val="circle"/>
          <c:size val="7"/>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ln w="28575" cap="rnd">
            <a:solidFill>
              <a:schemeClr val="accent1"/>
            </a:solidFill>
            <a:round/>
          </a:ln>
          <a:effectLst/>
        </c:spPr>
        <c:marker>
          <c:symbol val="circle"/>
          <c:size val="7"/>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ln w="28575" cap="rnd">
            <a:solidFill>
              <a:schemeClr val="accent1"/>
            </a:solidFill>
            <a:round/>
          </a:ln>
          <a:effectLst/>
        </c:spPr>
        <c:marker>
          <c:symbol val="circle"/>
          <c:size val="7"/>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ln w="28575" cap="rnd">
            <a:solidFill>
              <a:schemeClr val="accent1"/>
            </a:solidFill>
            <a:round/>
          </a:ln>
          <a:effectLst/>
        </c:spPr>
        <c:marker>
          <c:symbol val="circle"/>
          <c:size val="7"/>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ln w="28575" cap="rnd">
            <a:solidFill>
              <a:schemeClr val="accent1"/>
            </a:solidFill>
            <a:round/>
          </a:ln>
          <a:effectLst/>
        </c:spPr>
        <c:marker>
          <c:symbol val="circle"/>
          <c:size val="7"/>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 Injuries'!$B$16:$B$17</c:f>
              <c:strCache>
                <c:ptCount val="1"/>
                <c:pt idx="0">
                  <c:v>2019</c:v>
                </c:pt>
              </c:strCache>
            </c:strRef>
          </c:tx>
          <c:spPr>
            <a:ln w="28575" cap="rnd">
              <a:solidFill>
                <a:schemeClr val="accent1"/>
              </a:solidFill>
              <a:round/>
            </a:ln>
            <a:effectLst/>
          </c:spPr>
          <c:marker>
            <c:symbol val="circle"/>
            <c:size val="7"/>
            <c:spPr>
              <a:solidFill>
                <a:schemeClr val="accent1"/>
              </a:solidFill>
              <a:ln w="9525">
                <a:solidFill>
                  <a:schemeClr val="accent1"/>
                </a:solidFill>
              </a:ln>
              <a:effectLst/>
            </c:spPr>
          </c:marker>
          <c:cat>
            <c:strRef>
              <c:f>'Pivot - Injuries'!$A$18:$A$30</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 Injuries'!$B$18:$B$30</c:f>
              <c:numCache>
                <c:formatCode>General</c:formatCode>
                <c:ptCount val="12"/>
                <c:pt idx="0">
                  <c:v>666</c:v>
                </c:pt>
                <c:pt idx="1">
                  <c:v>613</c:v>
                </c:pt>
                <c:pt idx="2">
                  <c:v>742</c:v>
                </c:pt>
                <c:pt idx="3">
                  <c:v>833</c:v>
                </c:pt>
                <c:pt idx="4">
                  <c:v>956</c:v>
                </c:pt>
                <c:pt idx="5">
                  <c:v>881</c:v>
                </c:pt>
                <c:pt idx="6">
                  <c:v>909</c:v>
                </c:pt>
                <c:pt idx="7">
                  <c:v>880</c:v>
                </c:pt>
                <c:pt idx="8">
                  <c:v>867</c:v>
                </c:pt>
                <c:pt idx="9">
                  <c:v>932</c:v>
                </c:pt>
                <c:pt idx="10">
                  <c:v>797</c:v>
                </c:pt>
                <c:pt idx="11">
                  <c:v>695</c:v>
                </c:pt>
              </c:numCache>
            </c:numRef>
          </c:val>
          <c:smooth val="0"/>
          <c:extLst>
            <c:ext xmlns:c16="http://schemas.microsoft.com/office/drawing/2014/chart" uri="{C3380CC4-5D6E-409C-BE32-E72D297353CC}">
              <c16:uniqueId val="{00000068-84C9-4746-A9FA-6E49BB9262B3}"/>
            </c:ext>
          </c:extLst>
        </c:ser>
        <c:ser>
          <c:idx val="1"/>
          <c:order val="1"/>
          <c:tx>
            <c:strRef>
              <c:f>'Pivot - Injuries'!$C$16:$C$17</c:f>
              <c:strCache>
                <c:ptCount val="1"/>
                <c:pt idx="0">
                  <c:v>2020</c:v>
                </c:pt>
              </c:strCache>
            </c:strRef>
          </c:tx>
          <c:spPr>
            <a:ln w="28575" cap="rnd">
              <a:solidFill>
                <a:schemeClr val="accent2"/>
              </a:solidFill>
              <a:round/>
            </a:ln>
            <a:effectLst/>
          </c:spPr>
          <c:marker>
            <c:symbol val="circle"/>
            <c:size val="7"/>
            <c:spPr>
              <a:solidFill>
                <a:schemeClr val="accent2"/>
              </a:solidFill>
              <a:ln w="9525">
                <a:solidFill>
                  <a:schemeClr val="accent2"/>
                </a:solidFill>
              </a:ln>
              <a:effectLst/>
            </c:spPr>
          </c:marker>
          <c:cat>
            <c:strRef>
              <c:f>'Pivot - Injuries'!$A$18:$A$30</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 Injuries'!$C$18:$C$30</c:f>
              <c:numCache>
                <c:formatCode>General</c:formatCode>
                <c:ptCount val="12"/>
                <c:pt idx="0">
                  <c:v>750</c:v>
                </c:pt>
                <c:pt idx="1">
                  <c:v>738</c:v>
                </c:pt>
                <c:pt idx="2">
                  <c:v>612</c:v>
                </c:pt>
                <c:pt idx="3">
                  <c:v>401</c:v>
                </c:pt>
                <c:pt idx="4">
                  <c:v>642</c:v>
                </c:pt>
                <c:pt idx="5">
                  <c:v>854</c:v>
                </c:pt>
                <c:pt idx="6">
                  <c:v>968</c:v>
                </c:pt>
                <c:pt idx="7">
                  <c:v>981</c:v>
                </c:pt>
                <c:pt idx="8">
                  <c:v>839</c:v>
                </c:pt>
                <c:pt idx="9">
                  <c:v>806</c:v>
                </c:pt>
                <c:pt idx="10">
                  <c:v>724</c:v>
                </c:pt>
                <c:pt idx="11">
                  <c:v>626</c:v>
                </c:pt>
              </c:numCache>
            </c:numRef>
          </c:val>
          <c:smooth val="0"/>
          <c:extLst>
            <c:ext xmlns:c16="http://schemas.microsoft.com/office/drawing/2014/chart" uri="{C3380CC4-5D6E-409C-BE32-E72D297353CC}">
              <c16:uniqueId val="{0000006A-84C9-4746-A9FA-6E49BB9262B3}"/>
            </c:ext>
          </c:extLst>
        </c:ser>
        <c:ser>
          <c:idx val="2"/>
          <c:order val="2"/>
          <c:tx>
            <c:strRef>
              <c:f>'Pivot - Injuries'!$D$16:$D$17</c:f>
              <c:strCache>
                <c:ptCount val="1"/>
                <c:pt idx="0">
                  <c:v>2021</c:v>
                </c:pt>
              </c:strCache>
            </c:strRef>
          </c:tx>
          <c:spPr>
            <a:ln w="28575" cap="rnd">
              <a:solidFill>
                <a:schemeClr val="accent3"/>
              </a:solidFill>
              <a:round/>
            </a:ln>
            <a:effectLst/>
          </c:spPr>
          <c:marker>
            <c:symbol val="circle"/>
            <c:size val="7"/>
            <c:spPr>
              <a:solidFill>
                <a:schemeClr val="accent3"/>
              </a:solidFill>
              <a:ln w="9525">
                <a:solidFill>
                  <a:schemeClr val="accent3"/>
                </a:solidFill>
              </a:ln>
              <a:effectLst/>
            </c:spPr>
          </c:marker>
          <c:cat>
            <c:strRef>
              <c:f>'Pivot - Injuries'!$A$18:$A$30</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 Injuries'!$D$18:$D$30</c:f>
              <c:numCache>
                <c:formatCode>General</c:formatCode>
                <c:ptCount val="12"/>
                <c:pt idx="0">
                  <c:v>592</c:v>
                </c:pt>
                <c:pt idx="1">
                  <c:v>411</c:v>
                </c:pt>
                <c:pt idx="2">
                  <c:v>645</c:v>
                </c:pt>
                <c:pt idx="3">
                  <c:v>781</c:v>
                </c:pt>
                <c:pt idx="4">
                  <c:v>926</c:v>
                </c:pt>
                <c:pt idx="5">
                  <c:v>1031</c:v>
                </c:pt>
                <c:pt idx="6">
                  <c:v>1003</c:v>
                </c:pt>
                <c:pt idx="7">
                  <c:v>990</c:v>
                </c:pt>
                <c:pt idx="8">
                  <c:v>936</c:v>
                </c:pt>
                <c:pt idx="9">
                  <c:v>935</c:v>
                </c:pt>
                <c:pt idx="10">
                  <c:v>819</c:v>
                </c:pt>
                <c:pt idx="11">
                  <c:v>753</c:v>
                </c:pt>
              </c:numCache>
            </c:numRef>
          </c:val>
          <c:smooth val="0"/>
          <c:extLst>
            <c:ext xmlns:c16="http://schemas.microsoft.com/office/drawing/2014/chart" uri="{C3380CC4-5D6E-409C-BE32-E72D297353CC}">
              <c16:uniqueId val="{0000006B-84C9-4746-A9FA-6E49BB9262B3}"/>
            </c:ext>
          </c:extLst>
        </c:ser>
        <c:ser>
          <c:idx val="3"/>
          <c:order val="3"/>
          <c:tx>
            <c:strRef>
              <c:f>'Pivot - Injuries'!$E$16:$E$17</c:f>
              <c:strCache>
                <c:ptCount val="1"/>
                <c:pt idx="0">
                  <c:v>2022</c:v>
                </c:pt>
              </c:strCache>
            </c:strRef>
          </c:tx>
          <c:spPr>
            <a:ln w="28575" cap="rnd">
              <a:solidFill>
                <a:schemeClr val="accent4"/>
              </a:solidFill>
              <a:round/>
            </a:ln>
            <a:effectLst/>
          </c:spPr>
          <c:marker>
            <c:symbol val="circle"/>
            <c:size val="7"/>
            <c:spPr>
              <a:solidFill>
                <a:schemeClr val="accent4"/>
              </a:solidFill>
              <a:ln w="9525">
                <a:solidFill>
                  <a:schemeClr val="accent4"/>
                </a:solidFill>
              </a:ln>
              <a:effectLst/>
            </c:spPr>
          </c:marker>
          <c:cat>
            <c:strRef>
              <c:f>'Pivot - Injuries'!$A$18:$A$30</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 Injuries'!$E$18:$E$30</c:f>
              <c:numCache>
                <c:formatCode>General</c:formatCode>
                <c:ptCount val="12"/>
                <c:pt idx="0">
                  <c:v>667</c:v>
                </c:pt>
                <c:pt idx="1">
                  <c:v>629</c:v>
                </c:pt>
                <c:pt idx="2">
                  <c:v>772</c:v>
                </c:pt>
                <c:pt idx="3">
                  <c:v>790</c:v>
                </c:pt>
                <c:pt idx="4">
                  <c:v>895</c:v>
                </c:pt>
                <c:pt idx="5">
                  <c:v>1025</c:v>
                </c:pt>
                <c:pt idx="6">
                  <c:v>960</c:v>
                </c:pt>
                <c:pt idx="7">
                  <c:v>850</c:v>
                </c:pt>
                <c:pt idx="8">
                  <c:v>878</c:v>
                </c:pt>
                <c:pt idx="9">
                  <c:v>885</c:v>
                </c:pt>
                <c:pt idx="10">
                  <c:v>785</c:v>
                </c:pt>
                <c:pt idx="11">
                  <c:v>771</c:v>
                </c:pt>
              </c:numCache>
            </c:numRef>
          </c:val>
          <c:smooth val="0"/>
          <c:extLst>
            <c:ext xmlns:c16="http://schemas.microsoft.com/office/drawing/2014/chart" uri="{C3380CC4-5D6E-409C-BE32-E72D297353CC}">
              <c16:uniqueId val="{0000006C-84C9-4746-A9FA-6E49BB9262B3}"/>
            </c:ext>
          </c:extLst>
        </c:ser>
        <c:ser>
          <c:idx val="4"/>
          <c:order val="4"/>
          <c:tx>
            <c:strRef>
              <c:f>'Pivot - Injuries'!$F$16:$F$17</c:f>
              <c:strCache>
                <c:ptCount val="1"/>
                <c:pt idx="0">
                  <c:v>2023</c:v>
                </c:pt>
              </c:strCache>
            </c:strRef>
          </c:tx>
          <c:spPr>
            <a:ln w="28575" cap="rnd">
              <a:solidFill>
                <a:schemeClr val="accent5"/>
              </a:solidFill>
              <a:round/>
            </a:ln>
            <a:effectLst/>
          </c:spPr>
          <c:marker>
            <c:symbol val="circle"/>
            <c:size val="7"/>
            <c:spPr>
              <a:solidFill>
                <a:schemeClr val="accent5"/>
              </a:solidFill>
              <a:ln w="9525">
                <a:solidFill>
                  <a:schemeClr val="accent5"/>
                </a:solidFill>
              </a:ln>
              <a:effectLst/>
            </c:spPr>
          </c:marker>
          <c:cat>
            <c:strRef>
              <c:f>'Pivot - Injuries'!$A$18:$A$30</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 Injuries'!$F$18:$F$30</c:f>
              <c:numCache>
                <c:formatCode>General</c:formatCode>
                <c:ptCount val="12"/>
                <c:pt idx="0">
                  <c:v>706</c:v>
                </c:pt>
                <c:pt idx="1">
                  <c:v>624</c:v>
                </c:pt>
                <c:pt idx="2">
                  <c:v>795</c:v>
                </c:pt>
                <c:pt idx="3">
                  <c:v>814</c:v>
                </c:pt>
                <c:pt idx="4">
                  <c:v>893</c:v>
                </c:pt>
                <c:pt idx="5">
                  <c:v>897</c:v>
                </c:pt>
                <c:pt idx="6">
                  <c:v>915</c:v>
                </c:pt>
                <c:pt idx="7">
                  <c:v>897</c:v>
                </c:pt>
                <c:pt idx="8">
                  <c:v>921</c:v>
                </c:pt>
                <c:pt idx="9">
                  <c:v>1020</c:v>
                </c:pt>
                <c:pt idx="10">
                  <c:v>853</c:v>
                </c:pt>
                <c:pt idx="11">
                  <c:v>852</c:v>
                </c:pt>
              </c:numCache>
            </c:numRef>
          </c:val>
          <c:smooth val="0"/>
          <c:extLst>
            <c:ext xmlns:c16="http://schemas.microsoft.com/office/drawing/2014/chart" uri="{C3380CC4-5D6E-409C-BE32-E72D297353CC}">
              <c16:uniqueId val="{0000006D-84C9-4746-A9FA-6E49BB9262B3}"/>
            </c:ext>
          </c:extLst>
        </c:ser>
        <c:ser>
          <c:idx val="5"/>
          <c:order val="5"/>
          <c:tx>
            <c:strRef>
              <c:f>'Pivot - Injuries'!$G$16:$G$17</c:f>
              <c:strCache>
                <c:ptCount val="1"/>
                <c:pt idx="0">
                  <c:v>2024</c:v>
                </c:pt>
              </c:strCache>
            </c:strRef>
          </c:tx>
          <c:spPr>
            <a:ln w="28575" cap="rnd">
              <a:solidFill>
                <a:schemeClr val="accent6"/>
              </a:solidFill>
              <a:round/>
            </a:ln>
            <a:effectLst/>
          </c:spPr>
          <c:marker>
            <c:symbol val="circle"/>
            <c:size val="7"/>
            <c:spPr>
              <a:solidFill>
                <a:schemeClr val="accent6"/>
              </a:solidFill>
              <a:ln w="9525">
                <a:solidFill>
                  <a:schemeClr val="accent6"/>
                </a:solidFill>
              </a:ln>
              <a:effectLst/>
            </c:spPr>
          </c:marker>
          <c:cat>
            <c:strRef>
              <c:f>'Pivot - Injuries'!$A$18:$A$30</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 Injuries'!$G$18:$G$30</c:f>
              <c:numCache>
                <c:formatCode>General</c:formatCode>
                <c:ptCount val="12"/>
                <c:pt idx="0">
                  <c:v>679</c:v>
                </c:pt>
                <c:pt idx="1">
                  <c:v>658</c:v>
                </c:pt>
                <c:pt idx="2">
                  <c:v>849</c:v>
                </c:pt>
                <c:pt idx="3">
                  <c:v>861</c:v>
                </c:pt>
                <c:pt idx="4">
                  <c:v>1106</c:v>
                </c:pt>
                <c:pt idx="5">
                  <c:v>1070</c:v>
                </c:pt>
                <c:pt idx="6">
                  <c:v>1075</c:v>
                </c:pt>
                <c:pt idx="7">
                  <c:v>983</c:v>
                </c:pt>
                <c:pt idx="8">
                  <c:v>1054</c:v>
                </c:pt>
                <c:pt idx="9">
                  <c:v>1091</c:v>
                </c:pt>
                <c:pt idx="10">
                  <c:v>850</c:v>
                </c:pt>
                <c:pt idx="11">
                  <c:v>830</c:v>
                </c:pt>
              </c:numCache>
            </c:numRef>
          </c:val>
          <c:smooth val="0"/>
          <c:extLst>
            <c:ext xmlns:c16="http://schemas.microsoft.com/office/drawing/2014/chart" uri="{C3380CC4-5D6E-409C-BE32-E72D297353CC}">
              <c16:uniqueId val="{0000006E-84C9-4746-A9FA-6E49BB9262B3}"/>
            </c:ext>
          </c:extLst>
        </c:ser>
        <c:ser>
          <c:idx val="6"/>
          <c:order val="6"/>
          <c:tx>
            <c:strRef>
              <c:f>'Pivot - Injuries'!$H$16:$H$17</c:f>
              <c:strCache>
                <c:ptCount val="1"/>
                <c:pt idx="0">
                  <c:v>2025</c:v>
                </c:pt>
              </c:strCache>
            </c:strRef>
          </c:tx>
          <c:spPr>
            <a:ln w="28575" cap="rnd">
              <a:solidFill>
                <a:schemeClr val="accent1">
                  <a:lumMod val="60000"/>
                </a:schemeClr>
              </a:solidFill>
              <a:round/>
            </a:ln>
            <a:effectLst/>
          </c:spPr>
          <c:marker>
            <c:symbol val="circle"/>
            <c:size val="5"/>
            <c:spPr>
              <a:solidFill>
                <a:schemeClr val="accent1">
                  <a:lumMod val="60000"/>
                </a:schemeClr>
              </a:solidFill>
              <a:ln w="9525">
                <a:solidFill>
                  <a:schemeClr val="accent1">
                    <a:lumMod val="60000"/>
                  </a:schemeClr>
                </a:solidFill>
              </a:ln>
              <a:effectLst/>
            </c:spPr>
          </c:marker>
          <c:cat>
            <c:strRef>
              <c:f>'Pivot - Injuries'!$A$18:$A$30</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 Injuries'!$H$18:$H$30</c:f>
              <c:numCache>
                <c:formatCode>General</c:formatCode>
                <c:ptCount val="12"/>
                <c:pt idx="0">
                  <c:v>404</c:v>
                </c:pt>
              </c:numCache>
            </c:numRef>
          </c:val>
          <c:smooth val="0"/>
          <c:extLst>
            <c:ext xmlns:c16="http://schemas.microsoft.com/office/drawing/2014/chart" uri="{C3380CC4-5D6E-409C-BE32-E72D297353CC}">
              <c16:uniqueId val="{00000076-84C9-4746-A9FA-6E49BB9262B3}"/>
            </c:ext>
          </c:extLst>
        </c:ser>
        <c:dLbls>
          <c:showLegendKey val="0"/>
          <c:showVal val="0"/>
          <c:showCatName val="0"/>
          <c:showSerName val="0"/>
          <c:showPercent val="0"/>
          <c:showBubbleSize val="0"/>
        </c:dLbls>
        <c:marker val="1"/>
        <c:smooth val="0"/>
        <c:axId val="1954274447"/>
        <c:axId val="1954253327"/>
      </c:lineChart>
      <c:catAx>
        <c:axId val="1954274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2">
                    <a:lumMod val="90000"/>
                  </a:schemeClr>
                </a:solidFill>
                <a:latin typeface="+mn-lt"/>
                <a:ea typeface="+mn-ea"/>
                <a:cs typeface="+mn-cs"/>
              </a:defRPr>
            </a:pPr>
            <a:endParaRPr lang="en-US"/>
          </a:p>
        </c:txPr>
        <c:crossAx val="1954253327"/>
        <c:crosses val="autoZero"/>
        <c:auto val="1"/>
        <c:lblAlgn val="ctr"/>
        <c:lblOffset val="100"/>
        <c:noMultiLvlLbl val="0"/>
      </c:catAx>
      <c:valAx>
        <c:axId val="19542533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2">
                    <a:lumMod val="90000"/>
                  </a:schemeClr>
                </a:solidFill>
                <a:latin typeface="+mn-lt"/>
                <a:ea typeface="+mn-ea"/>
                <a:cs typeface="+mn-cs"/>
              </a:defRPr>
            </a:pPr>
            <a:endParaRPr lang="en-US"/>
          </a:p>
        </c:txPr>
        <c:crossAx val="1954274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2">
                  <a:lumMod val="9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[Traffic Accidents Dashboard.xlsx]Pivot - Injuries!PivotTable23</c:name>
    <c:fmtId val="6"/>
  </c:pivotSource>
  <c:chart>
    <c:autoTitleDeleted val="1"/>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lumMod val="75000"/>
            </a:schemeClr>
          </a:solidFill>
          <a:ln w="53975">
            <a:solidFill>
              <a:srgbClr val="FFFF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 Injuries'!$B$33</c:f>
              <c:strCache>
                <c:ptCount val="1"/>
                <c:pt idx="0">
                  <c:v>Total</c:v>
                </c:pt>
              </c:strCache>
            </c:strRef>
          </c:tx>
          <c:spPr>
            <a:solidFill>
              <a:schemeClr val="accent6">
                <a:lumMod val="75000"/>
              </a:schemeClr>
            </a:solidFill>
            <a:ln w="53975">
              <a:solidFill>
                <a:srgbClr val="FFFF00"/>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 Injuries'!$A$34:$A$43</c:f>
              <c:strCache>
                <c:ptCount val="9"/>
                <c:pt idx="0">
                  <c:v>BLOWING SAND, SOIL, DIRT</c:v>
                </c:pt>
                <c:pt idx="1">
                  <c:v>SEVERE CROSS WIND GATE</c:v>
                </c:pt>
                <c:pt idx="2">
                  <c:v>FOG/SMOKE/HAZE</c:v>
                </c:pt>
                <c:pt idx="3">
                  <c:v>OTHER</c:v>
                </c:pt>
                <c:pt idx="4">
                  <c:v>UNKNOWN</c:v>
                </c:pt>
                <c:pt idx="5">
                  <c:v>SNOW</c:v>
                </c:pt>
                <c:pt idx="6">
                  <c:v>CLOUDY/OVERCAST</c:v>
                </c:pt>
                <c:pt idx="7">
                  <c:v>RAIN</c:v>
                </c:pt>
                <c:pt idx="8">
                  <c:v>CLEAR</c:v>
                </c:pt>
              </c:strCache>
            </c:strRef>
          </c:cat>
          <c:val>
            <c:numRef>
              <c:f>'Pivot - Injuries'!$B$34:$B$43</c:f>
              <c:numCache>
                <c:formatCode>General</c:formatCode>
                <c:ptCount val="9"/>
                <c:pt idx="0">
                  <c:v>0</c:v>
                </c:pt>
                <c:pt idx="1">
                  <c:v>7</c:v>
                </c:pt>
                <c:pt idx="2">
                  <c:v>96</c:v>
                </c:pt>
                <c:pt idx="3">
                  <c:v>223</c:v>
                </c:pt>
                <c:pt idx="4">
                  <c:v>853</c:v>
                </c:pt>
                <c:pt idx="5">
                  <c:v>1681</c:v>
                </c:pt>
                <c:pt idx="6">
                  <c:v>1984</c:v>
                </c:pt>
                <c:pt idx="7">
                  <c:v>6790</c:v>
                </c:pt>
                <c:pt idx="8">
                  <c:v>48504</c:v>
                </c:pt>
              </c:numCache>
            </c:numRef>
          </c:val>
          <c:extLst>
            <c:ext xmlns:c16="http://schemas.microsoft.com/office/drawing/2014/chart" uri="{C3380CC4-5D6E-409C-BE32-E72D297353CC}">
              <c16:uniqueId val="{00000004-106F-427C-9F1B-B0A27ADC59CA}"/>
            </c:ext>
          </c:extLst>
        </c:ser>
        <c:dLbls>
          <c:dLblPos val="outEnd"/>
          <c:showLegendKey val="0"/>
          <c:showVal val="1"/>
          <c:showCatName val="0"/>
          <c:showSerName val="0"/>
          <c:showPercent val="0"/>
          <c:showBubbleSize val="0"/>
        </c:dLbls>
        <c:gapWidth val="182"/>
        <c:axId val="779152016"/>
        <c:axId val="779152496"/>
      </c:barChart>
      <c:catAx>
        <c:axId val="7791520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2">
                    <a:lumMod val="90000"/>
                  </a:schemeClr>
                </a:solidFill>
                <a:latin typeface="+mn-lt"/>
                <a:ea typeface="+mn-ea"/>
                <a:cs typeface="+mn-cs"/>
              </a:defRPr>
            </a:pPr>
            <a:endParaRPr lang="en-US"/>
          </a:p>
        </c:txPr>
        <c:crossAx val="779152496"/>
        <c:crosses val="autoZero"/>
        <c:auto val="1"/>
        <c:lblAlgn val="ctr"/>
        <c:lblOffset val="100"/>
        <c:noMultiLvlLbl val="0"/>
      </c:catAx>
      <c:valAx>
        <c:axId val="7791524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2">
                    <a:lumMod val="90000"/>
                  </a:schemeClr>
                </a:solidFill>
                <a:latin typeface="+mn-lt"/>
                <a:ea typeface="+mn-ea"/>
                <a:cs typeface="+mn-cs"/>
              </a:defRPr>
            </a:pPr>
            <a:endParaRPr lang="en-US"/>
          </a:p>
        </c:txPr>
        <c:crossAx val="779152016"/>
        <c:crosses val="autoZero"/>
        <c:crossBetween val="between"/>
        <c:majorUnit val="1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[Traffic Accidents Dashboard.xlsx]Pivot - Injuries!PivotTable24</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lumMod val="75000"/>
            </a:schemeClr>
          </a:solidFill>
          <a:ln w="19050">
            <a:noFill/>
          </a:ln>
          <a:effectLst/>
        </c:spPr>
        <c:dLbl>
          <c:idx val="0"/>
          <c:layout>
            <c:manualLayout>
              <c:x val="9.925558312655075E-2"/>
              <c:y val="7.252440725244072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tx2"/>
          </a:solidFill>
          <a:ln w="19050">
            <a:noFill/>
          </a:ln>
          <a:effectLst/>
        </c:spPr>
        <c:dLbl>
          <c:idx val="0"/>
          <c:layout>
            <c:manualLayout>
              <c:x val="-0.12572373862696443"/>
              <c:y val="5.5788005578800044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4">
              <a:lumMod val="20000"/>
              <a:lumOff val="80000"/>
            </a:schemeClr>
          </a:solidFill>
          <a:ln w="19050">
            <a:noFill/>
          </a:ln>
          <a:effectLst/>
        </c:spPr>
        <c:dLbl>
          <c:idx val="0"/>
          <c:layout>
            <c:manualLayout>
              <c:x val="-3.3085194375517563E-3"/>
              <c:y val="-0.1450488145048814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'Pivot - Injuries'!$B$46</c:f>
              <c:strCache>
                <c:ptCount val="1"/>
                <c:pt idx="0">
                  <c:v>Total</c:v>
                </c:pt>
              </c:strCache>
            </c:strRef>
          </c:tx>
          <c:spPr>
            <a:ln>
              <a:noFill/>
            </a:ln>
          </c:spPr>
          <c:dPt>
            <c:idx val="0"/>
            <c:bubble3D val="0"/>
            <c:spPr>
              <a:solidFill>
                <a:schemeClr val="accent6">
                  <a:lumMod val="75000"/>
                </a:schemeClr>
              </a:solidFill>
              <a:ln w="19050">
                <a:noFill/>
              </a:ln>
              <a:effectLst/>
            </c:spPr>
          </c:dPt>
          <c:dPt>
            <c:idx val="1"/>
            <c:bubble3D val="0"/>
            <c:spPr>
              <a:solidFill>
                <a:schemeClr val="tx2"/>
              </a:solidFill>
              <a:ln w="19050">
                <a:noFill/>
              </a:ln>
              <a:effectLst/>
            </c:spPr>
          </c:dPt>
          <c:dPt>
            <c:idx val="2"/>
            <c:bubble3D val="0"/>
            <c:spPr>
              <a:solidFill>
                <a:schemeClr val="accent4">
                  <a:lumMod val="20000"/>
                  <a:lumOff val="80000"/>
                </a:schemeClr>
              </a:solidFill>
              <a:ln w="19050">
                <a:noFill/>
              </a:ln>
              <a:effectLst/>
            </c:spPr>
          </c:dPt>
          <c:dLbls>
            <c:dLbl>
              <c:idx val="0"/>
              <c:layout>
                <c:manualLayout>
                  <c:x val="9.925558312655075E-2"/>
                  <c:y val="7.252440725244072E-2"/>
                </c:manualLayout>
              </c:layout>
              <c:showLegendKey val="0"/>
              <c:showVal val="1"/>
              <c:showCatName val="0"/>
              <c:showSerName val="0"/>
              <c:showPercent val="0"/>
              <c:showBubbleSize val="0"/>
              <c:extLst>
                <c:ext xmlns:c15="http://schemas.microsoft.com/office/drawing/2012/chart" uri="{CE6537A1-D6FC-4f65-9D91-7224C49458BB}"/>
              </c:extLst>
            </c:dLbl>
            <c:dLbl>
              <c:idx val="1"/>
              <c:layout>
                <c:manualLayout>
                  <c:x val="-0.12572373862696443"/>
                  <c:y val="5.5788005578800044E-3"/>
                </c:manualLayout>
              </c:layout>
              <c:showLegendKey val="0"/>
              <c:showVal val="1"/>
              <c:showCatName val="0"/>
              <c:showSerName val="0"/>
              <c:showPercent val="0"/>
              <c:showBubbleSize val="0"/>
              <c:extLst>
                <c:ext xmlns:c15="http://schemas.microsoft.com/office/drawing/2012/chart" uri="{CE6537A1-D6FC-4f65-9D91-7224C49458BB}"/>
              </c:extLst>
            </c:dLbl>
            <c:dLbl>
              <c:idx val="2"/>
              <c:layout>
                <c:manualLayout>
                  <c:x val="-3.3085194375517563E-3"/>
                  <c:y val="-0.14504881450488144"/>
                </c:manualLayout>
              </c:layout>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 Injuries'!$A$47:$A$50</c:f>
              <c:strCache>
                <c:ptCount val="3"/>
                <c:pt idx="0">
                  <c:v>DAY</c:v>
                </c:pt>
                <c:pt idx="1">
                  <c:v>NIGHT</c:v>
                </c:pt>
                <c:pt idx="2">
                  <c:v>UNKNOWN</c:v>
                </c:pt>
              </c:strCache>
            </c:strRef>
          </c:cat>
          <c:val>
            <c:numRef>
              <c:f>'Pivot - Injuries'!$B$47:$B$50</c:f>
              <c:numCache>
                <c:formatCode>General</c:formatCode>
                <c:ptCount val="3"/>
                <c:pt idx="0">
                  <c:v>37255</c:v>
                </c:pt>
                <c:pt idx="1">
                  <c:v>22339</c:v>
                </c:pt>
                <c:pt idx="2">
                  <c:v>544</c:v>
                </c:pt>
              </c:numCache>
            </c:numRef>
          </c:val>
          <c:extLst>
            <c:ext xmlns:c16="http://schemas.microsoft.com/office/drawing/2014/chart" uri="{C3380CC4-5D6E-409C-BE32-E72D297353CC}">
              <c16:uniqueId val="{0000000A-02AA-4935-A2B5-389B7620822C}"/>
            </c:ext>
          </c:extLst>
        </c:ser>
        <c:dLbls>
          <c:showLegendKey val="0"/>
          <c:showVal val="1"/>
          <c:showCatName val="0"/>
          <c:showSerName val="0"/>
          <c:showPercent val="0"/>
          <c:showBubbleSize val="0"/>
          <c:showLeaderLines val="1"/>
        </c:dLbls>
        <c:firstSliceAng val="0"/>
        <c:holeSize val="6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2">
                  <a:lumMod val="9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[Traffic Accidents Dashboard.xlsx]Pivot - Injuries!PivotTable25</c:name>
    <c:fmtId val="10"/>
  </c:pivotSource>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5">
              <a:lumMod val="60000"/>
              <a:lumOff val="40000"/>
            </a:schemeClr>
          </a:solidFill>
          <a:ln w="25400">
            <a:noFill/>
          </a:ln>
          <a:effectLst/>
          <a:sp3d/>
        </c:spPr>
        <c:dLbl>
          <c:idx val="0"/>
          <c:layout>
            <c:manualLayout>
              <c:x val="1.8570238789895711E-2"/>
              <c:y val="-1.45866722411910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bg1"/>
          </a:solidFill>
          <a:ln w="25400">
            <a:noFill/>
          </a:ln>
          <a:effectLst/>
          <a:sp3d/>
        </c:spPr>
        <c:dLbl>
          <c:idx val="0"/>
          <c:layout>
            <c:manualLayout>
              <c:x val="-2.277306166407644E-2"/>
              <c:y val="-3.5723410679859709E-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bg2">
              <a:lumMod val="50000"/>
            </a:schemeClr>
          </a:solidFill>
          <a:ln w="25400">
            <a:noFill/>
          </a:ln>
          <a:effectLst/>
          <a:sp3d/>
        </c:spPr>
        <c:dLbl>
          <c:idx val="0"/>
          <c:layout>
            <c:manualLayout>
              <c:x val="-3.5231385299000016E-2"/>
              <c:y val="-0.10480152370334239"/>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tx2">
              <a:lumMod val="75000"/>
              <a:lumOff val="25000"/>
            </a:schemeClr>
          </a:solidFill>
          <a:ln w="25400">
            <a:noFill/>
          </a:ln>
          <a:effectLst/>
          <a:sp3d/>
        </c:spPr>
        <c:dLbl>
          <c:idx val="0"/>
          <c:layout>
            <c:manualLayout>
              <c:x val="4.6829529041924091E-2"/>
              <c:y val="-6.245093257148166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 Injuries'!$B$56</c:f>
              <c:strCache>
                <c:ptCount val="1"/>
                <c:pt idx="0">
                  <c:v>Total</c:v>
                </c:pt>
              </c:strCache>
            </c:strRef>
          </c:tx>
          <c:spPr>
            <a:ln>
              <a:noFill/>
            </a:ln>
          </c:spPr>
          <c:dPt>
            <c:idx val="0"/>
            <c:bubble3D val="0"/>
            <c:spPr>
              <a:solidFill>
                <a:schemeClr val="accent5">
                  <a:lumMod val="60000"/>
                  <a:lumOff val="40000"/>
                </a:schemeClr>
              </a:solidFill>
              <a:ln w="25400">
                <a:noFill/>
              </a:ln>
              <a:effectLst/>
              <a:sp3d/>
            </c:spPr>
            <c:extLst>
              <c:ext xmlns:c16="http://schemas.microsoft.com/office/drawing/2014/chart" uri="{C3380CC4-5D6E-409C-BE32-E72D297353CC}">
                <c16:uniqueId val="{0000000D-AE03-4955-818F-E5CB41A1DE5E}"/>
              </c:ext>
            </c:extLst>
          </c:dPt>
          <c:dPt>
            <c:idx val="1"/>
            <c:bubble3D val="0"/>
            <c:spPr>
              <a:solidFill>
                <a:schemeClr val="bg1"/>
              </a:solidFill>
              <a:ln w="25400">
                <a:noFill/>
              </a:ln>
              <a:effectLst/>
              <a:sp3d/>
            </c:spPr>
            <c:extLst>
              <c:ext xmlns:c16="http://schemas.microsoft.com/office/drawing/2014/chart" uri="{C3380CC4-5D6E-409C-BE32-E72D297353CC}">
                <c16:uniqueId val="{00000010-AE03-4955-818F-E5CB41A1DE5E}"/>
              </c:ext>
            </c:extLst>
          </c:dPt>
          <c:dPt>
            <c:idx val="2"/>
            <c:bubble3D val="0"/>
            <c:spPr>
              <a:solidFill>
                <a:schemeClr val="bg2">
                  <a:lumMod val="50000"/>
                </a:schemeClr>
              </a:solidFill>
              <a:ln w="25400">
                <a:noFill/>
              </a:ln>
              <a:effectLst/>
              <a:sp3d/>
            </c:spPr>
            <c:extLst>
              <c:ext xmlns:c16="http://schemas.microsoft.com/office/drawing/2014/chart" uri="{C3380CC4-5D6E-409C-BE32-E72D297353CC}">
                <c16:uniqueId val="{0000000F-AE03-4955-818F-E5CB41A1DE5E}"/>
              </c:ext>
            </c:extLst>
          </c:dPt>
          <c:dPt>
            <c:idx val="3"/>
            <c:bubble3D val="0"/>
            <c:spPr>
              <a:solidFill>
                <a:schemeClr val="tx2">
                  <a:lumMod val="75000"/>
                  <a:lumOff val="25000"/>
                </a:schemeClr>
              </a:solidFill>
              <a:ln w="25400">
                <a:noFill/>
              </a:ln>
              <a:effectLst/>
              <a:sp3d/>
            </c:spPr>
            <c:extLst>
              <c:ext xmlns:c16="http://schemas.microsoft.com/office/drawing/2014/chart" uri="{C3380CC4-5D6E-409C-BE32-E72D297353CC}">
                <c16:uniqueId val="{0000000E-AE03-4955-818F-E5CB41A1DE5E}"/>
              </c:ext>
            </c:extLst>
          </c:dPt>
          <c:dLbls>
            <c:dLbl>
              <c:idx val="0"/>
              <c:layout>
                <c:manualLayout>
                  <c:x val="1.8570238789895711E-2"/>
                  <c:y val="-1.458667224119109E-3"/>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AE03-4955-818F-E5CB41A1DE5E}"/>
                </c:ext>
              </c:extLst>
            </c:dLbl>
            <c:dLbl>
              <c:idx val="1"/>
              <c:layout>
                <c:manualLayout>
                  <c:x val="-2.277306166407644E-2"/>
                  <c:y val="-3.5723410679859709E-4"/>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0-AE03-4955-818F-E5CB41A1DE5E}"/>
                </c:ext>
              </c:extLst>
            </c:dLbl>
            <c:dLbl>
              <c:idx val="2"/>
              <c:layout>
                <c:manualLayout>
                  <c:x val="-3.5231385299000016E-2"/>
                  <c:y val="-0.10480152370334239"/>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F-AE03-4955-818F-E5CB41A1DE5E}"/>
                </c:ext>
              </c:extLst>
            </c:dLbl>
            <c:dLbl>
              <c:idx val="3"/>
              <c:layout>
                <c:manualLayout>
                  <c:x val="4.6829529041924091E-2"/>
                  <c:y val="-6.2450932571481661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AE03-4955-818F-E5CB41A1DE5E}"/>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 Injuries'!$A$57:$A$61</c:f>
              <c:strCache>
                <c:ptCount val="4"/>
                <c:pt idx="0">
                  <c:v>DRY</c:v>
                </c:pt>
                <c:pt idx="1">
                  <c:v>OTHER</c:v>
                </c:pt>
                <c:pt idx="2">
                  <c:v>UNKNOWN</c:v>
                </c:pt>
                <c:pt idx="3">
                  <c:v>WET</c:v>
                </c:pt>
              </c:strCache>
            </c:strRef>
          </c:cat>
          <c:val>
            <c:numRef>
              <c:f>'Pivot - Injuries'!$B$57:$B$61</c:f>
              <c:numCache>
                <c:formatCode>General</c:formatCode>
                <c:ptCount val="4"/>
                <c:pt idx="0">
                  <c:v>46468</c:v>
                </c:pt>
                <c:pt idx="1">
                  <c:v>165</c:v>
                </c:pt>
                <c:pt idx="2">
                  <c:v>2062</c:v>
                </c:pt>
                <c:pt idx="3">
                  <c:v>11443</c:v>
                </c:pt>
              </c:numCache>
            </c:numRef>
          </c:val>
          <c:extLst>
            <c:ext xmlns:c16="http://schemas.microsoft.com/office/drawing/2014/chart" uri="{C3380CC4-5D6E-409C-BE32-E72D297353CC}">
              <c16:uniqueId val="{0000000C-AE03-4955-818F-E5CB41A1DE5E}"/>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2">
                  <a:lumMod val="9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[Traffic Accidents Dashboard.xlsx]Pivot - Injuries!PivotTable3</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Injuries'!$B$64</c:f>
              <c:strCache>
                <c:ptCount val="1"/>
                <c:pt idx="0">
                  <c:v>Total</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lumMod val="9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 Injuries'!$A$65:$A$70</c:f>
              <c:strCache>
                <c:ptCount val="5"/>
                <c:pt idx="0">
                  <c:v>TRAFFIC LIGHTS</c:v>
                </c:pt>
                <c:pt idx="1">
                  <c:v>NO CONTROLS</c:v>
                </c:pt>
                <c:pt idx="2">
                  <c:v>UNKNOWN</c:v>
                </c:pt>
                <c:pt idx="3">
                  <c:v>TRAFFIC SIGN</c:v>
                </c:pt>
                <c:pt idx="4">
                  <c:v>OTHER</c:v>
                </c:pt>
              </c:strCache>
            </c:strRef>
          </c:cat>
          <c:val>
            <c:numRef>
              <c:f>'Pivot - Injuries'!$B$65:$B$70</c:f>
              <c:numCache>
                <c:formatCode>General</c:formatCode>
                <c:ptCount val="5"/>
                <c:pt idx="0">
                  <c:v>52051</c:v>
                </c:pt>
                <c:pt idx="1">
                  <c:v>6585</c:v>
                </c:pt>
                <c:pt idx="2">
                  <c:v>810</c:v>
                </c:pt>
                <c:pt idx="3">
                  <c:v>462</c:v>
                </c:pt>
                <c:pt idx="4">
                  <c:v>230</c:v>
                </c:pt>
              </c:numCache>
            </c:numRef>
          </c:val>
          <c:extLst>
            <c:ext xmlns:c16="http://schemas.microsoft.com/office/drawing/2014/chart" uri="{C3380CC4-5D6E-409C-BE32-E72D297353CC}">
              <c16:uniqueId val="{00000004-8703-4FDB-A495-D73640A6CB81}"/>
            </c:ext>
          </c:extLst>
        </c:ser>
        <c:dLbls>
          <c:showLegendKey val="0"/>
          <c:showVal val="0"/>
          <c:showCatName val="0"/>
          <c:showSerName val="0"/>
          <c:showPercent val="0"/>
          <c:showBubbleSize val="0"/>
        </c:dLbls>
        <c:gapWidth val="219"/>
        <c:overlap val="-27"/>
        <c:axId val="49763087"/>
        <c:axId val="49763567"/>
      </c:barChart>
      <c:catAx>
        <c:axId val="49763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2">
                    <a:lumMod val="90000"/>
                  </a:schemeClr>
                </a:solidFill>
                <a:latin typeface="+mn-lt"/>
                <a:ea typeface="+mn-ea"/>
                <a:cs typeface="+mn-cs"/>
              </a:defRPr>
            </a:pPr>
            <a:endParaRPr lang="en-US"/>
          </a:p>
        </c:txPr>
        <c:crossAx val="49763567"/>
        <c:crosses val="autoZero"/>
        <c:auto val="1"/>
        <c:lblAlgn val="ctr"/>
        <c:lblOffset val="100"/>
        <c:noMultiLvlLbl val="0"/>
      </c:catAx>
      <c:valAx>
        <c:axId val="497635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2">
                    <a:lumMod val="90000"/>
                  </a:schemeClr>
                </a:solidFill>
                <a:latin typeface="+mn-lt"/>
                <a:ea typeface="+mn-ea"/>
                <a:cs typeface="+mn-cs"/>
              </a:defRPr>
            </a:pPr>
            <a:endParaRPr lang="en-US"/>
          </a:p>
        </c:txPr>
        <c:crossAx val="497630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[Traffic Accidents Dashboard.xlsx]Pivot Tables!PivotTable15</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chemeClr val="bg1"/>
                </a:solidFill>
              </a:rPr>
              <a:t>Accidents Per 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solidFill>
              <a:schemeClr val="tx2"/>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Tables'!$B$30</c:f>
              <c:strCache>
                <c:ptCount val="1"/>
                <c:pt idx="0">
                  <c:v>Total</c:v>
                </c:pt>
              </c:strCache>
            </c:strRef>
          </c:tx>
          <c:spPr>
            <a:solidFill>
              <a:schemeClr val="accent1"/>
            </a:solidFill>
            <a:ln>
              <a:noFill/>
            </a:ln>
            <a:effectLst/>
          </c:spPr>
          <c:invertIfNegative val="0"/>
          <c:dLbls>
            <c:spPr>
              <a:solidFill>
                <a:schemeClr val="tx2"/>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Tables'!$A$31:$A$38</c:f>
              <c:strCache>
                <c:ptCount val="7"/>
                <c:pt idx="0">
                  <c:v>Monday</c:v>
                </c:pt>
                <c:pt idx="1">
                  <c:v>Tuesday</c:v>
                </c:pt>
                <c:pt idx="2">
                  <c:v>Wednesday</c:v>
                </c:pt>
                <c:pt idx="3">
                  <c:v>Thursday</c:v>
                </c:pt>
                <c:pt idx="4">
                  <c:v>Friday</c:v>
                </c:pt>
                <c:pt idx="5">
                  <c:v>Saturday</c:v>
                </c:pt>
                <c:pt idx="6">
                  <c:v>Sunday</c:v>
                </c:pt>
              </c:strCache>
            </c:strRef>
          </c:cat>
          <c:val>
            <c:numRef>
              <c:f>'Pivot Tables'!$B$31:$B$38</c:f>
              <c:numCache>
                <c:formatCode>0.0,"K"</c:formatCode>
                <c:ptCount val="7"/>
                <c:pt idx="0">
                  <c:v>26617</c:v>
                </c:pt>
                <c:pt idx="1">
                  <c:v>28693</c:v>
                </c:pt>
                <c:pt idx="2">
                  <c:v>28676</c:v>
                </c:pt>
                <c:pt idx="3">
                  <c:v>29347</c:v>
                </c:pt>
                <c:pt idx="4">
                  <c:v>32783</c:v>
                </c:pt>
                <c:pt idx="5">
                  <c:v>29223</c:v>
                </c:pt>
                <c:pt idx="6">
                  <c:v>23985</c:v>
                </c:pt>
              </c:numCache>
            </c:numRef>
          </c:val>
          <c:extLst>
            <c:ext xmlns:c16="http://schemas.microsoft.com/office/drawing/2014/chart" uri="{C3380CC4-5D6E-409C-BE32-E72D297353CC}">
              <c16:uniqueId val="{00000000-0EEF-41AC-A56C-A9994BFEDBAD}"/>
            </c:ext>
          </c:extLst>
        </c:ser>
        <c:dLbls>
          <c:dLblPos val="ctr"/>
          <c:showLegendKey val="0"/>
          <c:showVal val="1"/>
          <c:showCatName val="0"/>
          <c:showSerName val="0"/>
          <c:showPercent val="0"/>
          <c:showBubbleSize val="0"/>
        </c:dLbls>
        <c:gapWidth val="150"/>
        <c:overlap val="100"/>
        <c:axId val="2104739775"/>
        <c:axId val="354654399"/>
      </c:barChart>
      <c:catAx>
        <c:axId val="2104739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54654399"/>
        <c:crosses val="autoZero"/>
        <c:auto val="1"/>
        <c:lblAlgn val="ctr"/>
        <c:lblOffset val="100"/>
        <c:noMultiLvlLbl val="0"/>
      </c:catAx>
      <c:valAx>
        <c:axId val="354654399"/>
        <c:scaling>
          <c:orientation val="minMax"/>
        </c:scaling>
        <c:delete val="0"/>
        <c:axPos val="l"/>
        <c:majorGridlines>
          <c:spPr>
            <a:ln w="9525" cap="flat" cmpd="sng" algn="ctr">
              <a:solidFill>
                <a:schemeClr val="tx1">
                  <a:lumMod val="15000"/>
                  <a:lumOff val="85000"/>
                </a:schemeClr>
              </a:solidFill>
              <a:round/>
            </a:ln>
            <a:effectLst/>
          </c:spPr>
        </c:majorGridlines>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047397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[Traffic Accidents Dashboard.xlsx]Pivot Tables!PivotTable16</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chemeClr val="bg1"/>
                </a:solidFill>
              </a:rPr>
              <a:t>Accidents Based on PartOfTheDay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pivotFmt>
      <c:pivotFmt>
        <c:idx val="4"/>
        <c:spPr>
          <a:solidFill>
            <a:schemeClr val="accent3"/>
          </a:solidFill>
          <a:ln>
            <a:noFill/>
          </a:ln>
          <a:effectLst/>
        </c:spPr>
      </c:pivotFmt>
      <c:pivotFmt>
        <c:idx val="5"/>
        <c:spPr>
          <a:solidFill>
            <a:schemeClr val="accent2"/>
          </a:solidFill>
          <a:ln>
            <a:noFill/>
          </a:ln>
          <a:effectLst/>
        </c:spPr>
      </c:pivotFmt>
      <c:pivotFmt>
        <c:idx val="6"/>
        <c:spPr>
          <a:solidFill>
            <a:schemeClr val="accent1"/>
          </a:solidFill>
          <a:ln>
            <a:noFill/>
          </a:ln>
          <a:effectLst/>
        </c:spPr>
      </c:pivotFmt>
    </c:pivotFmts>
    <c:plotArea>
      <c:layout/>
      <c:barChart>
        <c:barDir val="bar"/>
        <c:grouping val="clustered"/>
        <c:varyColors val="0"/>
        <c:ser>
          <c:idx val="0"/>
          <c:order val="0"/>
          <c:tx>
            <c:strRef>
              <c:f>'Pivot Tables'!$B$41</c:f>
              <c:strCache>
                <c:ptCount val="1"/>
                <c:pt idx="0">
                  <c:v>Total</c:v>
                </c:pt>
              </c:strCache>
            </c:strRef>
          </c:tx>
          <c:spPr>
            <a:solidFill>
              <a:schemeClr val="accent1"/>
            </a:solidFill>
            <a:ln>
              <a:noFill/>
            </a:ln>
            <a:effectLst/>
          </c:spPr>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4-1E71-40E8-94C3-B43746592924}"/>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1E71-40E8-94C3-B43746592924}"/>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1E71-40E8-94C3-B43746592924}"/>
              </c:ext>
            </c:extLst>
          </c:dPt>
          <c:dPt>
            <c:idx val="3"/>
            <c:invertIfNegative val="0"/>
            <c:bubble3D val="0"/>
            <c:spPr>
              <a:solidFill>
                <a:schemeClr val="accent4"/>
              </a:solidFill>
              <a:ln>
                <a:noFill/>
              </a:ln>
              <a:effectLst/>
            </c:spPr>
            <c:extLst>
              <c:ext xmlns:c16="http://schemas.microsoft.com/office/drawing/2014/chart" uri="{C3380CC4-5D6E-409C-BE32-E72D297353CC}">
                <c16:uniqueId val="{00000001-1E71-40E8-94C3-B4374659292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Tables'!$A$42:$A$46</c:f>
              <c:strCache>
                <c:ptCount val="4"/>
                <c:pt idx="0">
                  <c:v>Afternoon: 12PM-5PM</c:v>
                </c:pt>
                <c:pt idx="1">
                  <c:v>Evening: 5PM-9PM</c:v>
                </c:pt>
                <c:pt idx="2">
                  <c:v>Morning: 5AM-12PM</c:v>
                </c:pt>
                <c:pt idx="3">
                  <c:v>Night: 9PM-4AM</c:v>
                </c:pt>
              </c:strCache>
            </c:strRef>
          </c:cat>
          <c:val>
            <c:numRef>
              <c:f>'Pivot Tables'!$B$42:$B$46</c:f>
              <c:numCache>
                <c:formatCode>0.0,"K"</c:formatCode>
                <c:ptCount val="4"/>
                <c:pt idx="0">
                  <c:v>65827</c:v>
                </c:pt>
                <c:pt idx="1">
                  <c:v>19434</c:v>
                </c:pt>
                <c:pt idx="2">
                  <c:v>68948</c:v>
                </c:pt>
                <c:pt idx="3">
                  <c:v>45115</c:v>
                </c:pt>
              </c:numCache>
            </c:numRef>
          </c:val>
          <c:extLst>
            <c:ext xmlns:c16="http://schemas.microsoft.com/office/drawing/2014/chart" uri="{C3380CC4-5D6E-409C-BE32-E72D297353CC}">
              <c16:uniqueId val="{00000000-1E71-40E8-94C3-B43746592924}"/>
            </c:ext>
          </c:extLst>
        </c:ser>
        <c:dLbls>
          <c:showLegendKey val="0"/>
          <c:showVal val="0"/>
          <c:showCatName val="0"/>
          <c:showSerName val="0"/>
          <c:showPercent val="0"/>
          <c:showBubbleSize val="0"/>
        </c:dLbls>
        <c:gapWidth val="182"/>
        <c:axId val="1342241711"/>
        <c:axId val="1342231151"/>
      </c:barChart>
      <c:catAx>
        <c:axId val="13422417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42231151"/>
        <c:crosses val="autoZero"/>
        <c:auto val="1"/>
        <c:lblAlgn val="ctr"/>
        <c:lblOffset val="100"/>
        <c:noMultiLvlLbl val="0"/>
      </c:catAx>
      <c:valAx>
        <c:axId val="1342231151"/>
        <c:scaling>
          <c:orientation val="minMax"/>
        </c:scaling>
        <c:delete val="0"/>
        <c:axPos val="b"/>
        <c:majorGridlines>
          <c:spPr>
            <a:ln w="9525" cap="flat" cmpd="sng" algn="ctr">
              <a:solidFill>
                <a:schemeClr val="tx1">
                  <a:lumMod val="15000"/>
                  <a:lumOff val="85000"/>
                </a:schemeClr>
              </a:solidFill>
              <a:round/>
            </a:ln>
            <a:effectLst/>
          </c:spPr>
        </c:majorGridlines>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42241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[Traffic Accidents Dashboard.xlsx]Pivot Tables!PivotTable17</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chemeClr val="bg1"/>
                </a:solidFill>
              </a:rPr>
              <a:t>Injuries Based on PartOfTheDay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bg2">
                <a:lumMod val="90000"/>
              </a:schemeClr>
            </a:solidFill>
            <a:prstDash val="sysDot"/>
            <a:round/>
          </a:ln>
          <a:effectLst/>
        </c:spPr>
        <c:marker>
          <c:symbol val="circle"/>
          <c:size val="5"/>
          <c:spPr>
            <a:solidFill>
              <a:schemeClr val="tx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73025" cap="rnd">
            <a:solidFill>
              <a:schemeClr val="bg2">
                <a:lumMod val="90000"/>
              </a:schemeClr>
            </a:solidFill>
            <a:prstDash val="sysDot"/>
            <a:round/>
          </a:ln>
          <a:effectLst/>
        </c:spPr>
        <c:marker>
          <c:symbol val="circle"/>
          <c:size val="5"/>
          <c:spPr>
            <a:solidFill>
              <a:schemeClr val="tx1"/>
            </a:solidFill>
            <a:ln w="76200">
              <a:solidFill>
                <a:schemeClr val="accent1"/>
              </a:solidFill>
            </a:ln>
            <a:effectLst/>
          </c:spPr>
        </c:marker>
      </c:pivotFmt>
      <c:pivotFmt>
        <c:idx val="4"/>
        <c:spPr>
          <a:ln w="28575" cap="rnd">
            <a:solidFill>
              <a:schemeClr val="bg2">
                <a:lumMod val="90000"/>
              </a:schemeClr>
            </a:solidFill>
            <a:prstDash val="sysDot"/>
            <a:round/>
          </a:ln>
          <a:effectLst/>
        </c:spPr>
        <c:marker>
          <c:symbol val="circle"/>
          <c:size val="5"/>
          <c:spPr>
            <a:solidFill>
              <a:schemeClr val="tx1"/>
            </a:solidFill>
            <a:ln w="76200">
              <a:solidFill>
                <a:schemeClr val="accent2"/>
              </a:solidFill>
            </a:ln>
            <a:effectLst/>
          </c:spPr>
        </c:marker>
      </c:pivotFmt>
      <c:pivotFmt>
        <c:idx val="5"/>
        <c:spPr>
          <a:ln w="28575" cap="rnd">
            <a:solidFill>
              <a:schemeClr val="bg2">
                <a:lumMod val="90000"/>
              </a:schemeClr>
            </a:solidFill>
            <a:prstDash val="sysDot"/>
            <a:round/>
          </a:ln>
          <a:effectLst/>
        </c:spPr>
        <c:marker>
          <c:symbol val="circle"/>
          <c:size val="5"/>
          <c:spPr>
            <a:solidFill>
              <a:schemeClr val="tx1"/>
            </a:solidFill>
            <a:ln w="76200">
              <a:solidFill>
                <a:schemeClr val="accent3"/>
              </a:solidFill>
            </a:ln>
            <a:effectLst/>
          </c:spPr>
        </c:marker>
      </c:pivotFmt>
      <c:pivotFmt>
        <c:idx val="6"/>
        <c:spPr>
          <a:ln w="28575" cap="rnd">
            <a:solidFill>
              <a:schemeClr val="bg2">
                <a:lumMod val="90000"/>
              </a:schemeClr>
            </a:solidFill>
            <a:prstDash val="sysDot"/>
            <a:round/>
          </a:ln>
          <a:effectLst/>
        </c:spPr>
        <c:marker>
          <c:symbol val="circle"/>
          <c:size val="5"/>
          <c:spPr>
            <a:solidFill>
              <a:schemeClr val="tx1"/>
            </a:solidFill>
            <a:ln w="76200">
              <a:solidFill>
                <a:schemeClr val="accent4"/>
              </a:solidFill>
            </a:ln>
            <a:effectLst/>
          </c:spPr>
        </c:marker>
      </c:pivotFmt>
    </c:pivotFmts>
    <c:plotArea>
      <c:layout/>
      <c:lineChart>
        <c:grouping val="standard"/>
        <c:varyColors val="0"/>
        <c:ser>
          <c:idx val="0"/>
          <c:order val="0"/>
          <c:tx>
            <c:strRef>
              <c:f>'Pivot Tables'!$B$49</c:f>
              <c:strCache>
                <c:ptCount val="1"/>
                <c:pt idx="0">
                  <c:v>Total</c:v>
                </c:pt>
              </c:strCache>
            </c:strRef>
          </c:tx>
          <c:spPr>
            <a:ln w="28575" cap="rnd">
              <a:solidFill>
                <a:schemeClr val="bg2">
                  <a:lumMod val="90000"/>
                </a:schemeClr>
              </a:solidFill>
              <a:prstDash val="sysDot"/>
              <a:round/>
            </a:ln>
            <a:effectLst/>
          </c:spPr>
          <c:marker>
            <c:symbol val="circle"/>
            <c:size val="5"/>
            <c:spPr>
              <a:solidFill>
                <a:schemeClr val="tx1"/>
              </a:solidFill>
              <a:ln w="9525">
                <a:solidFill>
                  <a:schemeClr val="accent1"/>
                </a:solidFill>
              </a:ln>
              <a:effectLst/>
            </c:spPr>
          </c:marker>
          <c:dPt>
            <c:idx val="0"/>
            <c:marker>
              <c:symbol val="circle"/>
              <c:size val="5"/>
              <c:spPr>
                <a:solidFill>
                  <a:schemeClr val="tx1"/>
                </a:solidFill>
                <a:ln w="76200">
                  <a:solidFill>
                    <a:schemeClr val="accent1"/>
                  </a:solidFill>
                </a:ln>
                <a:effectLst/>
              </c:spPr>
            </c:marker>
            <c:bubble3D val="0"/>
            <c:spPr>
              <a:ln w="73025" cap="rnd">
                <a:solidFill>
                  <a:schemeClr val="bg2">
                    <a:lumMod val="90000"/>
                  </a:schemeClr>
                </a:solidFill>
                <a:prstDash val="sysDot"/>
                <a:round/>
              </a:ln>
              <a:effectLst/>
            </c:spPr>
            <c:extLst>
              <c:ext xmlns:c16="http://schemas.microsoft.com/office/drawing/2014/chart" uri="{C3380CC4-5D6E-409C-BE32-E72D297353CC}">
                <c16:uniqueId val="{00000001-BDE3-434A-BC29-8A1BB48201DD}"/>
              </c:ext>
            </c:extLst>
          </c:dPt>
          <c:dPt>
            <c:idx val="1"/>
            <c:marker>
              <c:symbol val="circle"/>
              <c:size val="5"/>
              <c:spPr>
                <a:solidFill>
                  <a:schemeClr val="tx1"/>
                </a:solidFill>
                <a:ln w="76200">
                  <a:solidFill>
                    <a:schemeClr val="accent2"/>
                  </a:solidFill>
                </a:ln>
                <a:effectLst/>
              </c:spPr>
            </c:marker>
            <c:bubble3D val="0"/>
            <c:extLst>
              <c:ext xmlns:c16="http://schemas.microsoft.com/office/drawing/2014/chart" uri="{C3380CC4-5D6E-409C-BE32-E72D297353CC}">
                <c16:uniqueId val="{00000002-BDE3-434A-BC29-8A1BB48201DD}"/>
              </c:ext>
            </c:extLst>
          </c:dPt>
          <c:dPt>
            <c:idx val="2"/>
            <c:marker>
              <c:symbol val="circle"/>
              <c:size val="5"/>
              <c:spPr>
                <a:solidFill>
                  <a:schemeClr val="tx1"/>
                </a:solidFill>
                <a:ln w="76200">
                  <a:solidFill>
                    <a:schemeClr val="accent3"/>
                  </a:solidFill>
                </a:ln>
                <a:effectLst/>
              </c:spPr>
            </c:marker>
            <c:bubble3D val="0"/>
            <c:extLst>
              <c:ext xmlns:c16="http://schemas.microsoft.com/office/drawing/2014/chart" uri="{C3380CC4-5D6E-409C-BE32-E72D297353CC}">
                <c16:uniqueId val="{00000003-BDE3-434A-BC29-8A1BB48201DD}"/>
              </c:ext>
            </c:extLst>
          </c:dPt>
          <c:dPt>
            <c:idx val="3"/>
            <c:marker>
              <c:symbol val="circle"/>
              <c:size val="5"/>
              <c:spPr>
                <a:solidFill>
                  <a:schemeClr val="tx1"/>
                </a:solidFill>
                <a:ln w="76200">
                  <a:solidFill>
                    <a:schemeClr val="accent4"/>
                  </a:solidFill>
                </a:ln>
                <a:effectLst/>
              </c:spPr>
            </c:marker>
            <c:bubble3D val="0"/>
            <c:extLst>
              <c:ext xmlns:c16="http://schemas.microsoft.com/office/drawing/2014/chart" uri="{C3380CC4-5D6E-409C-BE32-E72D297353CC}">
                <c16:uniqueId val="{00000004-BDE3-434A-BC29-8A1BB48201D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Tables'!$A$50:$A$54</c:f>
              <c:strCache>
                <c:ptCount val="4"/>
                <c:pt idx="0">
                  <c:v>Afternoon: 12PM-5PM</c:v>
                </c:pt>
                <c:pt idx="1">
                  <c:v>Evening: 5PM-9PM</c:v>
                </c:pt>
                <c:pt idx="2">
                  <c:v>Morning: 5AM-12PM</c:v>
                </c:pt>
                <c:pt idx="3">
                  <c:v>Night: 9PM-4AM</c:v>
                </c:pt>
              </c:strCache>
            </c:strRef>
          </c:cat>
          <c:val>
            <c:numRef>
              <c:f>'Pivot Tables'!$B$50:$B$54</c:f>
              <c:numCache>
                <c:formatCode>0.0,"K"</c:formatCode>
                <c:ptCount val="4"/>
                <c:pt idx="0">
                  <c:v>23068</c:v>
                </c:pt>
                <c:pt idx="1">
                  <c:v>8983</c:v>
                </c:pt>
                <c:pt idx="2">
                  <c:v>28181</c:v>
                </c:pt>
                <c:pt idx="3">
                  <c:v>17132</c:v>
                </c:pt>
              </c:numCache>
            </c:numRef>
          </c:val>
          <c:smooth val="0"/>
          <c:extLst>
            <c:ext xmlns:c16="http://schemas.microsoft.com/office/drawing/2014/chart" uri="{C3380CC4-5D6E-409C-BE32-E72D297353CC}">
              <c16:uniqueId val="{00000000-BDE3-434A-BC29-8A1BB48201DD}"/>
            </c:ext>
          </c:extLst>
        </c:ser>
        <c:dLbls>
          <c:dLblPos val="t"/>
          <c:showLegendKey val="0"/>
          <c:showVal val="1"/>
          <c:showCatName val="0"/>
          <c:showSerName val="0"/>
          <c:showPercent val="0"/>
          <c:showBubbleSize val="0"/>
        </c:dLbls>
        <c:marker val="1"/>
        <c:smooth val="0"/>
        <c:axId val="1350033743"/>
        <c:axId val="1350035183"/>
      </c:lineChart>
      <c:catAx>
        <c:axId val="1350033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50035183"/>
        <c:crosses val="autoZero"/>
        <c:auto val="1"/>
        <c:lblAlgn val="ctr"/>
        <c:lblOffset val="100"/>
        <c:noMultiLvlLbl val="0"/>
      </c:catAx>
      <c:valAx>
        <c:axId val="1350035183"/>
        <c:scaling>
          <c:orientation val="minMax"/>
        </c:scaling>
        <c:delete val="0"/>
        <c:axPos val="l"/>
        <c:majorGridlines>
          <c:spPr>
            <a:ln w="9525" cap="flat" cmpd="sng" algn="ctr">
              <a:solidFill>
                <a:schemeClr val="tx1">
                  <a:lumMod val="15000"/>
                  <a:lumOff val="85000"/>
                </a:schemeClr>
              </a:solidFill>
              <a:round/>
            </a:ln>
            <a:effectLst/>
          </c:spPr>
        </c:majorGridlines>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50033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[Traffic Accidents Dashboard.xlsx]Pivot Tables!PivotTable18</c:name>
    <c:fmtId val="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chemeClr val="bg1"/>
                </a:solidFill>
              </a:rPr>
              <a:t>Fatalities Based on PartOfTheDay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'Pivot Tables'!$B$57</c:f>
              <c:strCache>
                <c:ptCount val="1"/>
                <c:pt idx="0">
                  <c:v>Total</c:v>
                </c:pt>
              </c:strCache>
            </c:strRef>
          </c:tx>
          <c:explosion val="5"/>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5DB-4069-95F8-498E199B5A1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5DB-4069-95F8-498E199B5A1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5DB-4069-95F8-498E199B5A1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5DB-4069-95F8-498E199B5A1D}"/>
              </c:ext>
            </c:extLst>
          </c:dPt>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Tables'!$A$58:$A$62</c:f>
              <c:strCache>
                <c:ptCount val="4"/>
                <c:pt idx="0">
                  <c:v>Afternoon: 12PM-5PM</c:v>
                </c:pt>
                <c:pt idx="1">
                  <c:v>Evening: 5PM-9PM</c:v>
                </c:pt>
                <c:pt idx="2">
                  <c:v>Morning: 5AM-12PM</c:v>
                </c:pt>
                <c:pt idx="3">
                  <c:v>Night: 9PM-4AM</c:v>
                </c:pt>
              </c:strCache>
            </c:strRef>
          </c:cat>
          <c:val>
            <c:numRef>
              <c:f>'Pivot Tables'!$B$58:$B$62</c:f>
              <c:numCache>
                <c:formatCode>General</c:formatCode>
                <c:ptCount val="4"/>
                <c:pt idx="0">
                  <c:v>61</c:v>
                </c:pt>
                <c:pt idx="1">
                  <c:v>74</c:v>
                </c:pt>
                <c:pt idx="2">
                  <c:v>151</c:v>
                </c:pt>
                <c:pt idx="3">
                  <c:v>75</c:v>
                </c:pt>
              </c:numCache>
            </c:numRef>
          </c:val>
          <c:extLst>
            <c:ext xmlns:c16="http://schemas.microsoft.com/office/drawing/2014/chart" uri="{C3380CC4-5D6E-409C-BE32-E72D297353CC}">
              <c16:uniqueId val="{00000008-25DB-4069-95F8-498E199B5A1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solidFill>
              <a:schemeClr val="bg1"/>
            </a:solidFill>
            <a:ln>
              <a:noFill/>
            </a:ln>
          </c:spPr>
          <c:dPt>
            <c:idx val="0"/>
            <c:bubble3D val="0"/>
            <c:spPr>
              <a:solidFill>
                <a:schemeClr val="bg1"/>
              </a:solidFill>
              <a:ln w="19050">
                <a:noFill/>
              </a:ln>
              <a:effectLst/>
            </c:spPr>
            <c:extLst>
              <c:ext xmlns:c16="http://schemas.microsoft.com/office/drawing/2014/chart" uri="{C3380CC4-5D6E-409C-BE32-E72D297353CC}">
                <c16:uniqueId val="{00000001-EB39-4932-A8A1-0A1EDFEDDB4B}"/>
              </c:ext>
            </c:extLst>
          </c:dPt>
          <c:dPt>
            <c:idx val="1"/>
            <c:bubble3D val="0"/>
            <c:spPr>
              <a:solidFill>
                <a:schemeClr val="accent2">
                  <a:lumMod val="60000"/>
                  <a:lumOff val="40000"/>
                </a:schemeClr>
              </a:solidFill>
              <a:ln w="19050">
                <a:noFill/>
              </a:ln>
              <a:effectLst/>
            </c:spPr>
            <c:extLst>
              <c:ext xmlns:c16="http://schemas.microsoft.com/office/drawing/2014/chart" uri="{C3380CC4-5D6E-409C-BE32-E72D297353CC}">
                <c16:uniqueId val="{00000003-EB39-4932-A8A1-0A1EDFEDDB4B}"/>
              </c:ext>
            </c:extLst>
          </c:dPt>
          <c:val>
            <c:numRef>
              <c:f>'Pivot - Injuries'!$B$12:$B$13</c:f>
              <c:numCache>
                <c:formatCode>0.0%</c:formatCode>
                <c:ptCount val="2"/>
                <c:pt idx="0">
                  <c:v>9.5264225614420162E-2</c:v>
                </c:pt>
                <c:pt idx="1">
                  <c:v>0.90473577438557984</c:v>
                </c:pt>
              </c:numCache>
            </c:numRef>
          </c:val>
          <c:extLst>
            <c:ext xmlns:c16="http://schemas.microsoft.com/office/drawing/2014/chart" uri="{C3380CC4-5D6E-409C-BE32-E72D297353CC}">
              <c16:uniqueId val="{00000004-EB39-4932-A8A1-0A1EDFEDDB4B}"/>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solidFill>
              <a:schemeClr val="accent2"/>
            </a:solidFill>
            <a:ln>
              <a:noFill/>
            </a:ln>
          </c:spPr>
          <c:dPt>
            <c:idx val="0"/>
            <c:bubble3D val="0"/>
            <c:spPr>
              <a:solidFill>
                <a:schemeClr val="bg1"/>
              </a:solidFill>
              <a:ln w="19050">
                <a:noFill/>
              </a:ln>
              <a:effectLst/>
            </c:spPr>
            <c:extLst>
              <c:ext xmlns:c16="http://schemas.microsoft.com/office/drawing/2014/chart" uri="{C3380CC4-5D6E-409C-BE32-E72D297353CC}">
                <c16:uniqueId val="{00000001-4349-4EB2-B863-5C39A6F03272}"/>
              </c:ext>
            </c:extLst>
          </c:dPt>
          <c:dPt>
            <c:idx val="1"/>
            <c:bubble3D val="0"/>
            <c:spPr>
              <a:solidFill>
                <a:schemeClr val="accent2">
                  <a:lumMod val="60000"/>
                  <a:lumOff val="40000"/>
                </a:schemeClr>
              </a:solidFill>
              <a:ln w="19050">
                <a:noFill/>
              </a:ln>
              <a:effectLst/>
            </c:spPr>
            <c:extLst>
              <c:ext xmlns:c16="http://schemas.microsoft.com/office/drawing/2014/chart" uri="{C3380CC4-5D6E-409C-BE32-E72D297353CC}">
                <c16:uniqueId val="{00000003-4349-4EB2-B863-5C39A6F03272}"/>
              </c:ext>
            </c:extLst>
          </c:dPt>
          <c:val>
            <c:numRef>
              <c:f>'Pivot - Injuries'!$A$12:$A$13</c:f>
              <c:numCache>
                <c:formatCode>0.0%</c:formatCode>
                <c:ptCount val="2"/>
                <c:pt idx="0">
                  <c:v>4.8388705976254616E-3</c:v>
                </c:pt>
                <c:pt idx="1">
                  <c:v>0.99516112940237456</c:v>
                </c:pt>
              </c:numCache>
            </c:numRef>
          </c:val>
          <c:extLst>
            <c:ext xmlns:c16="http://schemas.microsoft.com/office/drawing/2014/chart" uri="{C3380CC4-5D6E-409C-BE32-E72D297353CC}">
              <c16:uniqueId val="{00000004-4349-4EB2-B863-5C39A6F03272}"/>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solidFill>
                <a:schemeClr val="bg1"/>
              </a:solidFill>
              <a:ln w="19050">
                <a:noFill/>
              </a:ln>
              <a:effectLst/>
            </c:spPr>
            <c:extLst>
              <c:ext xmlns:c16="http://schemas.microsoft.com/office/drawing/2014/chart" uri="{C3380CC4-5D6E-409C-BE32-E72D297353CC}">
                <c16:uniqueId val="{00000001-DA1E-42F8-8C57-B6FE0E3CD9E3}"/>
              </c:ext>
            </c:extLst>
          </c:dPt>
          <c:dPt>
            <c:idx val="1"/>
            <c:bubble3D val="0"/>
            <c:spPr>
              <a:solidFill>
                <a:schemeClr val="accent2">
                  <a:lumMod val="60000"/>
                  <a:lumOff val="40000"/>
                </a:schemeClr>
              </a:solidFill>
              <a:ln w="19050">
                <a:noFill/>
              </a:ln>
              <a:effectLst/>
            </c:spPr>
            <c:extLst>
              <c:ext xmlns:c16="http://schemas.microsoft.com/office/drawing/2014/chart" uri="{C3380CC4-5D6E-409C-BE32-E72D297353CC}">
                <c16:uniqueId val="{00000003-DA1E-42F8-8C57-B6FE0E3CD9E3}"/>
              </c:ext>
            </c:extLst>
          </c:dPt>
          <c:val>
            <c:numRef>
              <c:f>'Pivot - Injuries'!$C$12:$C$13</c:f>
              <c:numCache>
                <c:formatCode>0.0%</c:formatCode>
                <c:ptCount val="2"/>
                <c:pt idx="0">
                  <c:v>0.58576939705344377</c:v>
                </c:pt>
                <c:pt idx="1">
                  <c:v>0.41423060294655623</c:v>
                </c:pt>
              </c:numCache>
            </c:numRef>
          </c:val>
          <c:extLst>
            <c:ext xmlns:c16="http://schemas.microsoft.com/office/drawing/2014/chart" uri="{C3380CC4-5D6E-409C-BE32-E72D297353CC}">
              <c16:uniqueId val="{00000004-DA1E-42F8-8C57-B6FE0E3CD9E3}"/>
            </c:ext>
          </c:extLst>
        </c:ser>
        <c:dLbls>
          <c:showLegendKey val="0"/>
          <c:showVal val="0"/>
          <c:showCatName val="0"/>
          <c:showSerName val="0"/>
          <c:showPercent val="0"/>
          <c:showBubbleSize val="0"/>
          <c:showLeaderLines val="1"/>
        </c:dLbls>
        <c:firstSliceAng val="29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solidFill>
              <a:schemeClr val="bg1"/>
            </a:solidFill>
            <a:ln>
              <a:noFill/>
            </a:ln>
          </c:spPr>
          <c:dPt>
            <c:idx val="0"/>
            <c:bubble3D val="0"/>
            <c:spPr>
              <a:solidFill>
                <a:schemeClr val="bg1"/>
              </a:solidFill>
              <a:ln w="19050">
                <a:noFill/>
              </a:ln>
              <a:effectLst/>
            </c:spPr>
            <c:extLst>
              <c:ext xmlns:c16="http://schemas.microsoft.com/office/drawing/2014/chart" uri="{C3380CC4-5D6E-409C-BE32-E72D297353CC}">
                <c16:uniqueId val="{00000001-FB5B-44E3-AA6E-D3640B8C5813}"/>
              </c:ext>
            </c:extLst>
          </c:dPt>
          <c:dPt>
            <c:idx val="1"/>
            <c:bubble3D val="0"/>
            <c:spPr>
              <a:solidFill>
                <a:schemeClr val="accent2">
                  <a:lumMod val="60000"/>
                  <a:lumOff val="40000"/>
                </a:schemeClr>
              </a:solidFill>
              <a:ln w="19050">
                <a:noFill/>
              </a:ln>
              <a:effectLst/>
            </c:spPr>
            <c:extLst>
              <c:ext xmlns:c16="http://schemas.microsoft.com/office/drawing/2014/chart" uri="{C3380CC4-5D6E-409C-BE32-E72D297353CC}">
                <c16:uniqueId val="{00000003-FB5B-44E3-AA6E-D3640B8C5813}"/>
              </c:ext>
            </c:extLst>
          </c:dPt>
          <c:val>
            <c:numRef>
              <c:f>'Pivot - Injuries'!$D$12:$D$13</c:f>
              <c:numCache>
                <c:formatCode>0.0%</c:formatCode>
                <c:ptCount val="2"/>
                <c:pt idx="0">
                  <c:v>0.31412750673451062</c:v>
                </c:pt>
                <c:pt idx="1">
                  <c:v>0.68587249326548938</c:v>
                </c:pt>
              </c:numCache>
            </c:numRef>
          </c:val>
          <c:extLst>
            <c:ext xmlns:c16="http://schemas.microsoft.com/office/drawing/2014/chart" uri="{C3380CC4-5D6E-409C-BE32-E72D297353CC}">
              <c16:uniqueId val="{00000004-FB5B-44E3-AA6E-D3640B8C5813}"/>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7">
  <a:schemeClr val="accent4"/>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2.xml"/><Relationship Id="rId13" Type="http://schemas.openxmlformats.org/officeDocument/2006/relationships/image" Target="../media/image2.svg"/><Relationship Id="rId18" Type="http://schemas.openxmlformats.org/officeDocument/2006/relationships/hyperlink" Target="mailto:sonnybacani@outlook.com" TargetMode="External"/><Relationship Id="rId3" Type="http://schemas.openxmlformats.org/officeDocument/2006/relationships/chart" Target="../charts/chart8.xml"/><Relationship Id="rId7" Type="http://schemas.openxmlformats.org/officeDocument/2006/relationships/chart" Target="../charts/chart11.xml"/><Relationship Id="rId12" Type="http://schemas.openxmlformats.org/officeDocument/2006/relationships/image" Target="../media/image1.png"/><Relationship Id="rId17" Type="http://schemas.openxmlformats.org/officeDocument/2006/relationships/image" Target="../media/image6.svg"/><Relationship Id="rId2" Type="http://schemas.openxmlformats.org/officeDocument/2006/relationships/chart" Target="../charts/chart7.xml"/><Relationship Id="rId16" Type="http://schemas.openxmlformats.org/officeDocument/2006/relationships/image" Target="../media/image5.png"/><Relationship Id="rId20" Type="http://schemas.openxmlformats.org/officeDocument/2006/relationships/image" Target="../media/image8.svg"/><Relationship Id="rId1" Type="http://schemas.openxmlformats.org/officeDocument/2006/relationships/chart" Target="../charts/chart6.xml"/><Relationship Id="rId6" Type="http://schemas.openxmlformats.org/officeDocument/2006/relationships/hyperlink" Target="#'Pivot - Injuries'!A1"/><Relationship Id="rId11" Type="http://schemas.openxmlformats.org/officeDocument/2006/relationships/hyperlink" Target="#'Dashboard - Injuries'!A1"/><Relationship Id="rId5" Type="http://schemas.openxmlformats.org/officeDocument/2006/relationships/chart" Target="../charts/chart10.xml"/><Relationship Id="rId15" Type="http://schemas.openxmlformats.org/officeDocument/2006/relationships/image" Target="../media/image4.svg"/><Relationship Id="rId10" Type="http://schemas.openxmlformats.org/officeDocument/2006/relationships/chart" Target="../charts/chart14.xml"/><Relationship Id="rId19" Type="http://schemas.openxmlformats.org/officeDocument/2006/relationships/image" Target="../media/image7.png"/><Relationship Id="rId4" Type="http://schemas.openxmlformats.org/officeDocument/2006/relationships/chart" Target="../charts/chart9.xml"/><Relationship Id="rId9" Type="http://schemas.openxmlformats.org/officeDocument/2006/relationships/chart" Target="../charts/chart13.xml"/><Relationship Id="rId14"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0</xdr:col>
      <xdr:colOff>114299</xdr:colOff>
      <xdr:row>27</xdr:row>
      <xdr:rowOff>152400</xdr:rowOff>
    </xdr:from>
    <xdr:to>
      <xdr:col>3</xdr:col>
      <xdr:colOff>447674</xdr:colOff>
      <xdr:row>34</xdr:row>
      <xdr:rowOff>57150</xdr:rowOff>
    </xdr:to>
    <xdr:sp macro="" textlink="">
      <xdr:nvSpPr>
        <xdr:cNvPr id="24" name="Rectangle: Rounded Corners 23">
          <a:extLst>
            <a:ext uri="{FF2B5EF4-FFF2-40B4-BE49-F238E27FC236}">
              <a16:creationId xmlns:a16="http://schemas.microsoft.com/office/drawing/2014/main" id="{E0A425A9-AD64-5779-03B5-203DBB239894}"/>
            </a:ext>
          </a:extLst>
        </xdr:cNvPr>
        <xdr:cNvSpPr/>
      </xdr:nvSpPr>
      <xdr:spPr>
        <a:xfrm>
          <a:off x="114299" y="5038725"/>
          <a:ext cx="2276475" cy="1171575"/>
        </a:xfrm>
        <a:prstGeom prst="roundRect">
          <a:avLst>
            <a:gd name="adj" fmla="val 4472"/>
          </a:avLst>
        </a:prstGeom>
        <a:solidFill>
          <a:schemeClr val="tx2">
            <a:lumMod val="90000"/>
            <a:lumOff val="10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95249</xdr:colOff>
      <xdr:row>5</xdr:row>
      <xdr:rowOff>133351</xdr:rowOff>
    </xdr:from>
    <xdr:to>
      <xdr:col>3</xdr:col>
      <xdr:colOff>409574</xdr:colOff>
      <xdr:row>25</xdr:row>
      <xdr:rowOff>47625</xdr:rowOff>
    </xdr:to>
    <xdr:sp macro="" textlink="">
      <xdr:nvSpPr>
        <xdr:cNvPr id="23" name="Rectangle: Rounded Corners 22">
          <a:extLst>
            <a:ext uri="{FF2B5EF4-FFF2-40B4-BE49-F238E27FC236}">
              <a16:creationId xmlns:a16="http://schemas.microsoft.com/office/drawing/2014/main" id="{582062A8-CA99-4AF1-CBF9-095AA8487A76}"/>
            </a:ext>
          </a:extLst>
        </xdr:cNvPr>
        <xdr:cNvSpPr/>
      </xdr:nvSpPr>
      <xdr:spPr>
        <a:xfrm>
          <a:off x="95249" y="1038226"/>
          <a:ext cx="2257425" cy="3533774"/>
        </a:xfrm>
        <a:prstGeom prst="roundRect">
          <a:avLst>
            <a:gd name="adj" fmla="val 2859"/>
          </a:avLst>
        </a:prstGeom>
        <a:solidFill>
          <a:schemeClr val="tx2">
            <a:lumMod val="90000"/>
            <a:lumOff val="10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rtlCol="0" anchor="t"/>
        <a:lstStyle/>
        <a:p>
          <a:pPr algn="l"/>
          <a:endParaRPr lang="en-US" sz="1100">
            <a:solidFill>
              <a:schemeClr val="tx2">
                <a:lumMod val="90000"/>
                <a:lumOff val="10000"/>
              </a:schemeClr>
            </a:solidFill>
          </a:endParaRPr>
        </a:p>
      </xdr:txBody>
    </xdr:sp>
    <xdr:clientData/>
  </xdr:twoCellAnchor>
  <xdr:twoCellAnchor>
    <xdr:from>
      <xdr:col>0</xdr:col>
      <xdr:colOff>200024</xdr:colOff>
      <xdr:row>6</xdr:row>
      <xdr:rowOff>95250</xdr:rowOff>
    </xdr:from>
    <xdr:to>
      <xdr:col>3</xdr:col>
      <xdr:colOff>295274</xdr:colOff>
      <xdr:row>11</xdr:row>
      <xdr:rowOff>104775</xdr:rowOff>
    </xdr:to>
    <xdr:grpSp>
      <xdr:nvGrpSpPr>
        <xdr:cNvPr id="9" name="Group 8">
          <a:extLst>
            <a:ext uri="{FF2B5EF4-FFF2-40B4-BE49-F238E27FC236}">
              <a16:creationId xmlns:a16="http://schemas.microsoft.com/office/drawing/2014/main" id="{5E876BFF-3A6B-6DD6-2D80-1195189D4FC0}"/>
            </a:ext>
          </a:extLst>
        </xdr:cNvPr>
        <xdr:cNvGrpSpPr/>
      </xdr:nvGrpSpPr>
      <xdr:grpSpPr>
        <a:xfrm>
          <a:off x="200024" y="1181100"/>
          <a:ext cx="2038350" cy="914400"/>
          <a:chOff x="7581901" y="1095375"/>
          <a:chExt cx="2038350" cy="914400"/>
        </a:xfrm>
      </xdr:grpSpPr>
      <xdr:sp macro="" textlink="'Pivot Tables'!$A$3">
        <xdr:nvSpPr>
          <xdr:cNvPr id="2" name="Rectangle: Rounded Corners 1">
            <a:extLst>
              <a:ext uri="{FF2B5EF4-FFF2-40B4-BE49-F238E27FC236}">
                <a16:creationId xmlns:a16="http://schemas.microsoft.com/office/drawing/2014/main" id="{19D6E896-54E5-0A04-D7A6-E344E1E23126}"/>
              </a:ext>
            </a:extLst>
          </xdr:cNvPr>
          <xdr:cNvSpPr/>
        </xdr:nvSpPr>
        <xdr:spPr>
          <a:xfrm>
            <a:off x="7581901" y="1095375"/>
            <a:ext cx="2038350" cy="914400"/>
          </a:xfrm>
          <a:prstGeom prst="roundRect">
            <a:avLst/>
          </a:prstGeom>
          <a:solidFill>
            <a:schemeClr val="tx2">
              <a:lumMod val="25000"/>
              <a:lumOff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6E7774FF-5397-425D-A75B-5C3E04E7E819}" type="TxLink">
              <a:rPr lang="en-US" sz="3200" b="1" i="0" u="none" strike="noStrike">
                <a:solidFill>
                  <a:srgbClr val="000000"/>
                </a:solidFill>
                <a:latin typeface="Aptos Narrow"/>
              </a:rPr>
              <a:pPr algn="ctr"/>
              <a:t>199324</a:t>
            </a:fld>
            <a:endParaRPr lang="en-US" sz="3200" b="1"/>
          </a:p>
        </xdr:txBody>
      </xdr:sp>
      <xdr:sp macro="" textlink="">
        <xdr:nvSpPr>
          <xdr:cNvPr id="3" name="TextBox 2">
            <a:extLst>
              <a:ext uri="{FF2B5EF4-FFF2-40B4-BE49-F238E27FC236}">
                <a16:creationId xmlns:a16="http://schemas.microsoft.com/office/drawing/2014/main" id="{769648A7-0925-947E-3454-485BCF912024}"/>
              </a:ext>
            </a:extLst>
          </xdr:cNvPr>
          <xdr:cNvSpPr txBox="1"/>
        </xdr:nvSpPr>
        <xdr:spPr>
          <a:xfrm>
            <a:off x="7829550" y="1152525"/>
            <a:ext cx="15716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100" b="1"/>
              <a:t>Total</a:t>
            </a:r>
            <a:r>
              <a:rPr lang="en-US" sz="1100" b="1" baseline="0"/>
              <a:t> Accidents</a:t>
            </a:r>
            <a:endParaRPr lang="en-US" sz="1100" b="1"/>
          </a:p>
        </xdr:txBody>
      </xdr:sp>
    </xdr:grpSp>
    <xdr:clientData/>
  </xdr:twoCellAnchor>
  <xdr:twoCellAnchor>
    <xdr:from>
      <xdr:col>0</xdr:col>
      <xdr:colOff>200024</xdr:colOff>
      <xdr:row>12</xdr:row>
      <xdr:rowOff>161925</xdr:rowOff>
    </xdr:from>
    <xdr:to>
      <xdr:col>3</xdr:col>
      <xdr:colOff>295274</xdr:colOff>
      <xdr:row>17</xdr:row>
      <xdr:rowOff>171450</xdr:rowOff>
    </xdr:to>
    <xdr:grpSp>
      <xdr:nvGrpSpPr>
        <xdr:cNvPr id="11" name="Group 10">
          <a:extLst>
            <a:ext uri="{FF2B5EF4-FFF2-40B4-BE49-F238E27FC236}">
              <a16:creationId xmlns:a16="http://schemas.microsoft.com/office/drawing/2014/main" id="{1AF4732A-7317-D400-C190-0D60D2E86DF0}"/>
            </a:ext>
          </a:extLst>
        </xdr:cNvPr>
        <xdr:cNvGrpSpPr/>
      </xdr:nvGrpSpPr>
      <xdr:grpSpPr>
        <a:xfrm>
          <a:off x="200024" y="2333625"/>
          <a:ext cx="2038350" cy="914400"/>
          <a:chOff x="1943100" y="1266825"/>
          <a:chExt cx="2038350" cy="914400"/>
        </a:xfrm>
      </xdr:grpSpPr>
      <xdr:sp macro="" textlink="'Pivot Tables'!$A$7">
        <xdr:nvSpPr>
          <xdr:cNvPr id="5" name="Rectangle: Rounded Corners 4">
            <a:extLst>
              <a:ext uri="{FF2B5EF4-FFF2-40B4-BE49-F238E27FC236}">
                <a16:creationId xmlns:a16="http://schemas.microsoft.com/office/drawing/2014/main" id="{60370490-F9C5-4E27-B705-C5A55710AE00}"/>
              </a:ext>
            </a:extLst>
          </xdr:cNvPr>
          <xdr:cNvSpPr/>
        </xdr:nvSpPr>
        <xdr:spPr>
          <a:xfrm>
            <a:off x="1943100" y="1266825"/>
            <a:ext cx="2038350" cy="914400"/>
          </a:xfrm>
          <a:prstGeom prst="roundRect">
            <a:avLst/>
          </a:prstGeom>
          <a:solidFill>
            <a:schemeClr val="tx2">
              <a:lumMod val="25000"/>
              <a:lumOff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21AB6B2E-ECD7-4593-99CA-FBE4ED7DED35}" type="TxLink">
              <a:rPr lang="en-US" sz="3200" b="1" i="0" u="none" strike="noStrike">
                <a:solidFill>
                  <a:srgbClr val="000000"/>
                </a:solidFill>
                <a:latin typeface="Aptos Narrow"/>
              </a:rPr>
              <a:pPr algn="ctr"/>
              <a:t>77364</a:t>
            </a:fld>
            <a:endParaRPr lang="en-US" sz="7200" b="1"/>
          </a:p>
        </xdr:txBody>
      </xdr:sp>
      <xdr:sp macro="" textlink="">
        <xdr:nvSpPr>
          <xdr:cNvPr id="6" name="TextBox 5">
            <a:extLst>
              <a:ext uri="{FF2B5EF4-FFF2-40B4-BE49-F238E27FC236}">
                <a16:creationId xmlns:a16="http://schemas.microsoft.com/office/drawing/2014/main" id="{41646E30-CF05-4ECD-9DF9-55AF65F87307}"/>
              </a:ext>
            </a:extLst>
          </xdr:cNvPr>
          <xdr:cNvSpPr txBox="1"/>
        </xdr:nvSpPr>
        <xdr:spPr>
          <a:xfrm>
            <a:off x="2190749" y="1323975"/>
            <a:ext cx="15716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100" b="1"/>
              <a:t>Total</a:t>
            </a:r>
            <a:r>
              <a:rPr lang="en-US" sz="1100" b="1" baseline="0"/>
              <a:t> Injuries</a:t>
            </a:r>
            <a:endParaRPr lang="en-US" sz="1100" b="1"/>
          </a:p>
        </xdr:txBody>
      </xdr:sp>
    </xdr:grpSp>
    <xdr:clientData/>
  </xdr:twoCellAnchor>
  <xdr:twoCellAnchor>
    <xdr:from>
      <xdr:col>0</xdr:col>
      <xdr:colOff>200024</xdr:colOff>
      <xdr:row>19</xdr:row>
      <xdr:rowOff>47625</xdr:rowOff>
    </xdr:from>
    <xdr:to>
      <xdr:col>3</xdr:col>
      <xdr:colOff>295274</xdr:colOff>
      <xdr:row>24</xdr:row>
      <xdr:rowOff>57150</xdr:rowOff>
    </xdr:to>
    <xdr:grpSp>
      <xdr:nvGrpSpPr>
        <xdr:cNvPr id="10" name="Group 9">
          <a:extLst>
            <a:ext uri="{FF2B5EF4-FFF2-40B4-BE49-F238E27FC236}">
              <a16:creationId xmlns:a16="http://schemas.microsoft.com/office/drawing/2014/main" id="{92A23906-C950-D17C-DC7D-69E8FCB51B4B}"/>
            </a:ext>
          </a:extLst>
        </xdr:cNvPr>
        <xdr:cNvGrpSpPr/>
      </xdr:nvGrpSpPr>
      <xdr:grpSpPr>
        <a:xfrm>
          <a:off x="200024" y="3486150"/>
          <a:ext cx="2038350" cy="914400"/>
          <a:chOff x="12087226" y="1104900"/>
          <a:chExt cx="2038350" cy="914400"/>
        </a:xfrm>
      </xdr:grpSpPr>
      <xdr:sp macro="" textlink="'Pivot Tables'!$A$11">
        <xdr:nvSpPr>
          <xdr:cNvPr id="7" name="Rectangle: Rounded Corners 6">
            <a:extLst>
              <a:ext uri="{FF2B5EF4-FFF2-40B4-BE49-F238E27FC236}">
                <a16:creationId xmlns:a16="http://schemas.microsoft.com/office/drawing/2014/main" id="{44906471-A8C0-4927-9CCB-5612E828518C}"/>
              </a:ext>
            </a:extLst>
          </xdr:cNvPr>
          <xdr:cNvSpPr/>
        </xdr:nvSpPr>
        <xdr:spPr>
          <a:xfrm>
            <a:off x="12087226" y="1104900"/>
            <a:ext cx="2038350" cy="914400"/>
          </a:xfrm>
          <a:prstGeom prst="roundRect">
            <a:avLst/>
          </a:prstGeom>
          <a:solidFill>
            <a:schemeClr val="tx2">
              <a:lumMod val="25000"/>
              <a:lumOff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9AF82438-8F55-4034-961F-C6B259454CBC}" type="TxLink">
              <a:rPr lang="en-US" sz="3200" b="1" i="0" u="none" strike="noStrike">
                <a:solidFill>
                  <a:srgbClr val="000000"/>
                </a:solidFill>
                <a:latin typeface="Aptos Narrow"/>
              </a:rPr>
              <a:pPr algn="ctr"/>
              <a:t>361</a:t>
            </a:fld>
            <a:endParaRPr lang="en-US" sz="7200" b="1"/>
          </a:p>
        </xdr:txBody>
      </xdr:sp>
      <xdr:sp macro="" textlink="">
        <xdr:nvSpPr>
          <xdr:cNvPr id="8" name="TextBox 7">
            <a:extLst>
              <a:ext uri="{FF2B5EF4-FFF2-40B4-BE49-F238E27FC236}">
                <a16:creationId xmlns:a16="http://schemas.microsoft.com/office/drawing/2014/main" id="{532C965A-2CD2-4938-BF85-F70011E8D1A7}"/>
              </a:ext>
            </a:extLst>
          </xdr:cNvPr>
          <xdr:cNvSpPr txBox="1"/>
        </xdr:nvSpPr>
        <xdr:spPr>
          <a:xfrm>
            <a:off x="12334875" y="1162050"/>
            <a:ext cx="15716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100" b="1"/>
              <a:t>Total</a:t>
            </a:r>
            <a:r>
              <a:rPr lang="en-US" sz="1100" b="1" baseline="0"/>
              <a:t> Fatalities</a:t>
            </a:r>
            <a:endParaRPr lang="en-US" sz="1100" b="1"/>
          </a:p>
        </xdr:txBody>
      </xdr:sp>
    </xdr:grpSp>
    <xdr:clientData/>
  </xdr:twoCellAnchor>
  <xdr:twoCellAnchor>
    <xdr:from>
      <xdr:col>4</xdr:col>
      <xdr:colOff>0</xdr:colOff>
      <xdr:row>5</xdr:row>
      <xdr:rowOff>85724</xdr:rowOff>
    </xdr:from>
    <xdr:to>
      <xdr:col>15</xdr:col>
      <xdr:colOff>400050</xdr:colOff>
      <xdr:row>21</xdr:row>
      <xdr:rowOff>19049</xdr:rowOff>
    </xdr:to>
    <xdr:graphicFrame macro="">
      <xdr:nvGraphicFramePr>
        <xdr:cNvPr id="17" name="Chart 16">
          <a:extLst>
            <a:ext uri="{FF2B5EF4-FFF2-40B4-BE49-F238E27FC236}">
              <a16:creationId xmlns:a16="http://schemas.microsoft.com/office/drawing/2014/main" id="{C8405495-EF69-4D14-9DEA-FCD037D2D3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476249</xdr:colOff>
      <xdr:row>5</xdr:row>
      <xdr:rowOff>85725</xdr:rowOff>
    </xdr:from>
    <xdr:to>
      <xdr:col>27</xdr:col>
      <xdr:colOff>9524</xdr:colOff>
      <xdr:row>21</xdr:row>
      <xdr:rowOff>9525</xdr:rowOff>
    </xdr:to>
    <xdr:graphicFrame macro="">
      <xdr:nvGraphicFramePr>
        <xdr:cNvPr id="18" name="Chart 17">
          <a:extLst>
            <a:ext uri="{FF2B5EF4-FFF2-40B4-BE49-F238E27FC236}">
              <a16:creationId xmlns:a16="http://schemas.microsoft.com/office/drawing/2014/main" id="{7A6AA2D3-6DD8-41C9-9D7E-3597D23108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19050</xdr:colOff>
      <xdr:row>21</xdr:row>
      <xdr:rowOff>171449</xdr:rowOff>
    </xdr:from>
    <xdr:to>
      <xdr:col>11</xdr:col>
      <xdr:colOff>581025</xdr:colOff>
      <xdr:row>38</xdr:row>
      <xdr:rowOff>38100</xdr:rowOff>
    </xdr:to>
    <xdr:graphicFrame macro="">
      <xdr:nvGraphicFramePr>
        <xdr:cNvPr id="19" name="Chart 18">
          <a:extLst>
            <a:ext uri="{FF2B5EF4-FFF2-40B4-BE49-F238E27FC236}">
              <a16:creationId xmlns:a16="http://schemas.microsoft.com/office/drawing/2014/main" id="{303426C4-C4D2-4F9F-8621-3A55833CCD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85725</xdr:colOff>
      <xdr:row>21</xdr:row>
      <xdr:rowOff>161925</xdr:rowOff>
    </xdr:from>
    <xdr:to>
      <xdr:col>19</xdr:col>
      <xdr:colOff>276225</xdr:colOff>
      <xdr:row>38</xdr:row>
      <xdr:rowOff>38100</xdr:rowOff>
    </xdr:to>
    <xdr:graphicFrame macro="">
      <xdr:nvGraphicFramePr>
        <xdr:cNvPr id="20" name="Chart 19">
          <a:extLst>
            <a:ext uri="{FF2B5EF4-FFF2-40B4-BE49-F238E27FC236}">
              <a16:creationId xmlns:a16="http://schemas.microsoft.com/office/drawing/2014/main" id="{10954745-2FC1-462C-AA72-801A72B093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19</xdr:col>
      <xdr:colOff>419099</xdr:colOff>
      <xdr:row>21</xdr:row>
      <xdr:rowOff>161925</xdr:rowOff>
    </xdr:from>
    <xdr:to>
      <xdr:col>27</xdr:col>
      <xdr:colOff>9525</xdr:colOff>
      <xdr:row>38</xdr:row>
      <xdr:rowOff>38100</xdr:rowOff>
    </xdr:to>
    <xdr:graphicFrame macro="">
      <xdr:nvGraphicFramePr>
        <xdr:cNvPr id="21" name="Chart 20">
          <a:extLst>
            <a:ext uri="{FF2B5EF4-FFF2-40B4-BE49-F238E27FC236}">
              <a16:creationId xmlns:a16="http://schemas.microsoft.com/office/drawing/2014/main" id="{C6A3D14E-D807-4FFF-A2F4-CC65110848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190500</xdr:colOff>
      <xdr:row>28</xdr:row>
      <xdr:rowOff>85725</xdr:rowOff>
    </xdr:from>
    <xdr:to>
      <xdr:col>3</xdr:col>
      <xdr:colOff>361950</xdr:colOff>
      <xdr:row>33</xdr:row>
      <xdr:rowOff>114300</xdr:rowOff>
    </xdr:to>
    <mc:AlternateContent xmlns:mc="http://schemas.openxmlformats.org/markup-compatibility/2006" xmlns:a14="http://schemas.microsoft.com/office/drawing/2010/main">
      <mc:Choice Requires="a14">
        <xdr:graphicFrame macro="">
          <xdr:nvGraphicFramePr>
            <xdr:cNvPr id="25" name="intersection_related_i 2">
              <a:extLst>
                <a:ext uri="{FF2B5EF4-FFF2-40B4-BE49-F238E27FC236}">
                  <a16:creationId xmlns:a16="http://schemas.microsoft.com/office/drawing/2014/main" id="{7BC50F1E-153C-46CF-BA6D-95BEA59D2ACE}"/>
                </a:ext>
              </a:extLst>
            </xdr:cNvPr>
            <xdr:cNvGraphicFramePr/>
          </xdr:nvGraphicFramePr>
          <xdr:xfrm>
            <a:off x="0" y="0"/>
            <a:ext cx="0" cy="0"/>
          </xdr:xfrm>
          <a:graphic>
            <a:graphicData uri="http://schemas.microsoft.com/office/drawing/2010/slicer">
              <sle:slicer xmlns:sle="http://schemas.microsoft.com/office/drawing/2010/slicer" name="intersection_related_i 2"/>
            </a:graphicData>
          </a:graphic>
        </xdr:graphicFrame>
      </mc:Choice>
      <mc:Fallback xmlns="">
        <xdr:sp macro="" textlink="">
          <xdr:nvSpPr>
            <xdr:cNvPr id="0" name=""/>
            <xdr:cNvSpPr>
              <a:spLocks noTextEdit="1"/>
            </xdr:cNvSpPr>
          </xdr:nvSpPr>
          <xdr:spPr>
            <a:xfrm>
              <a:off x="190500" y="5153025"/>
              <a:ext cx="2114550" cy="933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171450</xdr:colOff>
      <xdr:row>23</xdr:row>
      <xdr:rowOff>152400</xdr:rowOff>
    </xdr:from>
    <xdr:to>
      <xdr:col>1</xdr:col>
      <xdr:colOff>466725</xdr:colOff>
      <xdr:row>30</xdr:row>
      <xdr:rowOff>142875</xdr:rowOff>
    </xdr:to>
    <xdr:sp macro="" textlink="">
      <xdr:nvSpPr>
        <xdr:cNvPr id="72" name="Rectangle: Rounded Corners 71">
          <a:extLst>
            <a:ext uri="{FF2B5EF4-FFF2-40B4-BE49-F238E27FC236}">
              <a16:creationId xmlns:a16="http://schemas.microsoft.com/office/drawing/2014/main" id="{31B91670-025A-4612-B5EB-45CD6684DDFF}"/>
            </a:ext>
          </a:extLst>
        </xdr:cNvPr>
        <xdr:cNvSpPr/>
      </xdr:nvSpPr>
      <xdr:spPr>
        <a:xfrm>
          <a:off x="171450" y="4343400"/>
          <a:ext cx="942975" cy="1257300"/>
        </a:xfrm>
        <a:prstGeom prst="roundRect">
          <a:avLst>
            <a:gd name="adj" fmla="val 3125"/>
          </a:avLst>
        </a:prstGeom>
        <a:solidFill>
          <a:schemeClr val="bg2">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clientData/>
  </xdr:twoCellAnchor>
  <xdr:twoCellAnchor>
    <xdr:from>
      <xdr:col>1</xdr:col>
      <xdr:colOff>571498</xdr:colOff>
      <xdr:row>12</xdr:row>
      <xdr:rowOff>19049</xdr:rowOff>
    </xdr:from>
    <xdr:to>
      <xdr:col>14</xdr:col>
      <xdr:colOff>314326</xdr:colOff>
      <xdr:row>27</xdr:row>
      <xdr:rowOff>161925</xdr:rowOff>
    </xdr:to>
    <xdr:sp macro="" textlink="">
      <xdr:nvSpPr>
        <xdr:cNvPr id="52" name="Rectangle: Rounded Corners 51">
          <a:extLst>
            <a:ext uri="{FF2B5EF4-FFF2-40B4-BE49-F238E27FC236}">
              <a16:creationId xmlns:a16="http://schemas.microsoft.com/office/drawing/2014/main" id="{8B07E9D6-5F2A-4370-94EB-5F22FBCF473F}"/>
            </a:ext>
          </a:extLst>
        </xdr:cNvPr>
        <xdr:cNvSpPr/>
      </xdr:nvSpPr>
      <xdr:spPr>
        <a:xfrm>
          <a:off x="1219198" y="2219324"/>
          <a:ext cx="8162928" cy="2857501"/>
        </a:xfrm>
        <a:prstGeom prst="roundRect">
          <a:avLst>
            <a:gd name="adj" fmla="val 3125"/>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clientData/>
  </xdr:twoCellAnchor>
  <xdr:twoCellAnchor>
    <xdr:from>
      <xdr:col>0</xdr:col>
      <xdr:colOff>190500</xdr:colOff>
      <xdr:row>0</xdr:row>
      <xdr:rowOff>76200</xdr:rowOff>
    </xdr:from>
    <xdr:to>
      <xdr:col>27</xdr:col>
      <xdr:colOff>200025</xdr:colOff>
      <xdr:row>5</xdr:row>
      <xdr:rowOff>85725</xdr:rowOff>
    </xdr:to>
    <xdr:sp macro="" textlink="">
      <xdr:nvSpPr>
        <xdr:cNvPr id="2" name="Rectangle: Rounded Corners 1">
          <a:extLst>
            <a:ext uri="{FF2B5EF4-FFF2-40B4-BE49-F238E27FC236}">
              <a16:creationId xmlns:a16="http://schemas.microsoft.com/office/drawing/2014/main" id="{8124A8FF-5382-D5EC-B199-47CDAC5CCF4F}"/>
            </a:ext>
          </a:extLst>
        </xdr:cNvPr>
        <xdr:cNvSpPr/>
      </xdr:nvSpPr>
      <xdr:spPr>
        <a:xfrm>
          <a:off x="190500" y="76200"/>
          <a:ext cx="17497425" cy="914400"/>
        </a:xfrm>
        <a:prstGeom prst="roundRect">
          <a:avLst>
            <a:gd name="adj" fmla="val 3125"/>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800" b="1">
              <a:latin typeface="Calibri" panose="020F0502020204030204" pitchFamily="34" charset="0"/>
              <a:cs typeface="Calibri" panose="020F0502020204030204" pitchFamily="34" charset="0"/>
            </a:rPr>
            <a:t>Traffic Accident Injuries Dashboard</a:t>
          </a:r>
        </a:p>
      </xdr:txBody>
    </xdr:sp>
    <xdr:clientData/>
  </xdr:twoCellAnchor>
  <xdr:twoCellAnchor>
    <xdr:from>
      <xdr:col>10</xdr:col>
      <xdr:colOff>219472</xdr:colOff>
      <xdr:row>5</xdr:row>
      <xdr:rowOff>76200</xdr:rowOff>
    </xdr:from>
    <xdr:to>
      <xdr:col>16</xdr:col>
      <xdr:colOff>493792</xdr:colOff>
      <xdr:row>12</xdr:row>
      <xdr:rowOff>19051</xdr:rowOff>
    </xdr:to>
    <xdr:grpSp>
      <xdr:nvGrpSpPr>
        <xdr:cNvPr id="9" name="Group 8">
          <a:extLst>
            <a:ext uri="{FF2B5EF4-FFF2-40B4-BE49-F238E27FC236}">
              <a16:creationId xmlns:a16="http://schemas.microsoft.com/office/drawing/2014/main" id="{5CB2628D-70D2-42A0-9231-001549C53740}"/>
            </a:ext>
          </a:extLst>
        </xdr:cNvPr>
        <xdr:cNvGrpSpPr/>
      </xdr:nvGrpSpPr>
      <xdr:grpSpPr>
        <a:xfrm>
          <a:off x="6696472" y="981075"/>
          <a:ext cx="4160520" cy="1238251"/>
          <a:chOff x="1768460" y="1000124"/>
          <a:chExt cx="3449504" cy="1238251"/>
        </a:xfrm>
        <a:solidFill>
          <a:schemeClr val="bg2">
            <a:lumMod val="25000"/>
          </a:schemeClr>
        </a:solidFill>
      </xdr:grpSpPr>
      <xdr:sp macro="" textlink="">
        <xdr:nvSpPr>
          <xdr:cNvPr id="10" name="Rectangle: Rounded Corners 9">
            <a:extLst>
              <a:ext uri="{FF2B5EF4-FFF2-40B4-BE49-F238E27FC236}">
                <a16:creationId xmlns:a16="http://schemas.microsoft.com/office/drawing/2014/main" id="{0607D24E-D52C-74F8-2521-33F6E34DFBE1}"/>
              </a:ext>
            </a:extLst>
          </xdr:cNvPr>
          <xdr:cNvSpPr/>
        </xdr:nvSpPr>
        <xdr:spPr>
          <a:xfrm>
            <a:off x="1800226" y="1104899"/>
            <a:ext cx="3000374" cy="1038225"/>
          </a:xfrm>
          <a:prstGeom prst="roundRect">
            <a:avLst>
              <a:gd name="adj" fmla="val 3125"/>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sp macro="" textlink="">
        <xdr:nvSpPr>
          <xdr:cNvPr id="11" name="TextBox 10">
            <a:extLst>
              <a:ext uri="{FF2B5EF4-FFF2-40B4-BE49-F238E27FC236}">
                <a16:creationId xmlns:a16="http://schemas.microsoft.com/office/drawing/2014/main" id="{D7DBBEE4-7916-A995-8B6A-F30517BD0EE1}"/>
              </a:ext>
            </a:extLst>
          </xdr:cNvPr>
          <xdr:cNvSpPr txBox="1"/>
        </xdr:nvSpPr>
        <xdr:spPr>
          <a:xfrm>
            <a:off x="1768460" y="1087865"/>
            <a:ext cx="1817343"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l"/>
            <a:r>
              <a:rPr lang="en-US" sz="1800" b="1">
                <a:solidFill>
                  <a:schemeClr val="bg1"/>
                </a:solidFill>
                <a:latin typeface="Calibri" panose="020F0502020204030204" pitchFamily="34" charset="0"/>
                <a:cs typeface="Calibri" panose="020F0502020204030204" pitchFamily="34" charset="0"/>
              </a:rPr>
              <a:t>Incapacitating</a:t>
            </a:r>
            <a:r>
              <a:rPr lang="en-US" sz="1800" b="1" baseline="0">
                <a:solidFill>
                  <a:schemeClr val="bg1"/>
                </a:solidFill>
                <a:latin typeface="Calibri" panose="020F0502020204030204" pitchFamily="34" charset="0"/>
                <a:cs typeface="Calibri" panose="020F0502020204030204" pitchFamily="34" charset="0"/>
              </a:rPr>
              <a:t> Injuries</a:t>
            </a:r>
            <a:endParaRPr lang="en-US" sz="1800" b="1">
              <a:solidFill>
                <a:schemeClr val="bg1"/>
              </a:solidFill>
              <a:latin typeface="Calibri" panose="020F0502020204030204" pitchFamily="34" charset="0"/>
              <a:cs typeface="Calibri" panose="020F0502020204030204" pitchFamily="34" charset="0"/>
            </a:endParaRPr>
          </a:p>
        </xdr:txBody>
      </xdr:sp>
      <xdr:sp macro="" textlink="'Pivot - Injuries'!$B$11">
        <xdr:nvSpPr>
          <xdr:cNvPr id="12" name="TextBox 11">
            <a:extLst>
              <a:ext uri="{FF2B5EF4-FFF2-40B4-BE49-F238E27FC236}">
                <a16:creationId xmlns:a16="http://schemas.microsoft.com/office/drawing/2014/main" id="{B78AD304-F670-DF65-3675-2CA14FBE2AE9}"/>
              </a:ext>
            </a:extLst>
          </xdr:cNvPr>
          <xdr:cNvSpPr txBox="1"/>
        </xdr:nvSpPr>
        <xdr:spPr>
          <a:xfrm>
            <a:off x="2174533" y="1399780"/>
            <a:ext cx="1390650" cy="655885"/>
          </a:xfrm>
          <a:prstGeom prst="rect">
            <a:avLst/>
          </a:prstGeom>
          <a:grp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5DF38FE2-4888-4D1B-99DD-0C4E8ED17FC6}" type="TxLink">
              <a:rPr lang="en-US" sz="3600" b="1" i="0" u="none" strike="noStrike">
                <a:solidFill>
                  <a:schemeClr val="bg1"/>
                </a:solidFill>
                <a:latin typeface="Calibri" panose="020F0502020204030204" pitchFamily="34" charset="0"/>
                <a:cs typeface="Calibri" panose="020F0502020204030204" pitchFamily="34" charset="0"/>
              </a:rPr>
              <a:pPr algn="ctr"/>
              <a:t>5729</a:t>
            </a:fld>
            <a:endParaRPr lang="en-US" sz="9600" b="1">
              <a:solidFill>
                <a:schemeClr val="bg1"/>
              </a:solidFill>
              <a:latin typeface="Calibri" panose="020F0502020204030204" pitchFamily="34" charset="0"/>
              <a:cs typeface="Calibri" panose="020F0502020204030204" pitchFamily="34" charset="0"/>
            </a:endParaRPr>
          </a:p>
        </xdr:txBody>
      </xdr:sp>
      <xdr:graphicFrame macro="">
        <xdr:nvGraphicFramePr>
          <xdr:cNvPr id="13" name="Chart 12">
            <a:extLst>
              <a:ext uri="{FF2B5EF4-FFF2-40B4-BE49-F238E27FC236}">
                <a16:creationId xmlns:a16="http://schemas.microsoft.com/office/drawing/2014/main" id="{C5F19FEC-041F-A4D6-BB04-2592A21FF999}"/>
              </a:ext>
            </a:extLst>
          </xdr:cNvPr>
          <xdr:cNvGraphicFramePr>
            <a:graphicFrameLocks/>
          </xdr:cNvGraphicFramePr>
        </xdr:nvGraphicFramePr>
        <xdr:xfrm>
          <a:off x="3398688" y="1000124"/>
          <a:ext cx="1819276" cy="1238251"/>
        </xdr:xfrm>
        <a:graphic>
          <a:graphicData uri="http://schemas.openxmlformats.org/drawingml/2006/chart">
            <c:chart xmlns:c="http://schemas.openxmlformats.org/drawingml/2006/chart" xmlns:r="http://schemas.openxmlformats.org/officeDocument/2006/relationships" r:id="rId1"/>
          </a:graphicData>
        </a:graphic>
      </xdr:graphicFrame>
      <xdr:sp macro="" textlink="'Pivot - Injuries'!$B$12">
        <xdr:nvSpPr>
          <xdr:cNvPr id="14" name="TextBox 13">
            <a:extLst>
              <a:ext uri="{FF2B5EF4-FFF2-40B4-BE49-F238E27FC236}">
                <a16:creationId xmlns:a16="http://schemas.microsoft.com/office/drawing/2014/main" id="{2152953D-DA23-F1DD-A3FE-74911CFA3B9F}"/>
              </a:ext>
            </a:extLst>
          </xdr:cNvPr>
          <xdr:cNvSpPr txBox="1"/>
        </xdr:nvSpPr>
        <xdr:spPr>
          <a:xfrm>
            <a:off x="3487118" y="1457326"/>
            <a:ext cx="1628775"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7366CF51-3A98-46C0-8563-8A66ADCE4029}" type="TxLink">
              <a:rPr lang="en-US" sz="1400" b="1" i="0" u="none" strike="noStrike">
                <a:solidFill>
                  <a:schemeClr val="bg1"/>
                </a:solidFill>
                <a:latin typeface="Calibri" panose="020F0502020204030204" pitchFamily="34" charset="0"/>
                <a:cs typeface="Calibri" panose="020F0502020204030204" pitchFamily="34" charset="0"/>
              </a:rPr>
              <a:pPr algn="ctr"/>
              <a:t>9.5%</a:t>
            </a:fld>
            <a:endParaRPr lang="en-US" sz="1800" b="1">
              <a:solidFill>
                <a:schemeClr val="bg1"/>
              </a:solidFill>
              <a:latin typeface="Calibri" panose="020F0502020204030204" pitchFamily="34" charset="0"/>
              <a:cs typeface="Calibri" panose="020F0502020204030204" pitchFamily="34" charset="0"/>
            </a:endParaRPr>
          </a:p>
        </xdr:txBody>
      </xdr:sp>
    </xdr:grpSp>
    <xdr:clientData/>
  </xdr:twoCellAnchor>
  <xdr:twoCellAnchor>
    <xdr:from>
      <xdr:col>4</xdr:col>
      <xdr:colOff>447675</xdr:colOff>
      <xdr:row>5</xdr:row>
      <xdr:rowOff>76200</xdr:rowOff>
    </xdr:from>
    <xdr:to>
      <xdr:col>11</xdr:col>
      <xdr:colOff>64770</xdr:colOff>
      <xdr:row>12</xdr:row>
      <xdr:rowOff>19051</xdr:rowOff>
    </xdr:to>
    <xdr:grpSp>
      <xdr:nvGrpSpPr>
        <xdr:cNvPr id="27" name="Group 26">
          <a:extLst>
            <a:ext uri="{FF2B5EF4-FFF2-40B4-BE49-F238E27FC236}">
              <a16:creationId xmlns:a16="http://schemas.microsoft.com/office/drawing/2014/main" id="{1103EB02-3E07-46A2-B61E-3B7115486BCF}"/>
            </a:ext>
          </a:extLst>
        </xdr:cNvPr>
        <xdr:cNvGrpSpPr/>
      </xdr:nvGrpSpPr>
      <xdr:grpSpPr>
        <a:xfrm>
          <a:off x="3038475" y="981075"/>
          <a:ext cx="4150995" cy="1238251"/>
          <a:chOff x="1776357" y="1000124"/>
          <a:chExt cx="3441607" cy="1238251"/>
        </a:xfrm>
        <a:solidFill>
          <a:schemeClr val="bg2">
            <a:lumMod val="25000"/>
          </a:schemeClr>
        </a:solidFill>
      </xdr:grpSpPr>
      <xdr:sp macro="" textlink="">
        <xdr:nvSpPr>
          <xdr:cNvPr id="28" name="Rectangle: Rounded Corners 27">
            <a:extLst>
              <a:ext uri="{FF2B5EF4-FFF2-40B4-BE49-F238E27FC236}">
                <a16:creationId xmlns:a16="http://schemas.microsoft.com/office/drawing/2014/main" id="{D9937452-23D5-0E86-1A30-E4CA66078471}"/>
              </a:ext>
            </a:extLst>
          </xdr:cNvPr>
          <xdr:cNvSpPr/>
        </xdr:nvSpPr>
        <xdr:spPr>
          <a:xfrm>
            <a:off x="1800226" y="1104899"/>
            <a:ext cx="3000374" cy="1038225"/>
          </a:xfrm>
          <a:prstGeom prst="roundRect">
            <a:avLst>
              <a:gd name="adj" fmla="val 3125"/>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sp macro="" textlink="">
        <xdr:nvSpPr>
          <xdr:cNvPr id="29" name="TextBox 28">
            <a:extLst>
              <a:ext uri="{FF2B5EF4-FFF2-40B4-BE49-F238E27FC236}">
                <a16:creationId xmlns:a16="http://schemas.microsoft.com/office/drawing/2014/main" id="{0F392AAA-EC71-DF86-B33A-6DA6D6C0E960}"/>
              </a:ext>
            </a:extLst>
          </xdr:cNvPr>
          <xdr:cNvSpPr txBox="1"/>
        </xdr:nvSpPr>
        <xdr:spPr>
          <a:xfrm>
            <a:off x="1776357" y="1087865"/>
            <a:ext cx="1122565"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l"/>
            <a:r>
              <a:rPr lang="en-US" sz="1800" b="1">
                <a:solidFill>
                  <a:schemeClr val="bg1"/>
                </a:solidFill>
                <a:latin typeface="Calibri" panose="020F0502020204030204" pitchFamily="34" charset="0"/>
                <a:cs typeface="Calibri" panose="020F0502020204030204" pitchFamily="34" charset="0"/>
              </a:rPr>
              <a:t>Fatal </a:t>
            </a:r>
            <a:r>
              <a:rPr lang="en-US" sz="1800" b="1" baseline="0">
                <a:solidFill>
                  <a:schemeClr val="bg1"/>
                </a:solidFill>
                <a:latin typeface="Calibri" panose="020F0502020204030204" pitchFamily="34" charset="0"/>
                <a:cs typeface="Calibri" panose="020F0502020204030204" pitchFamily="34" charset="0"/>
              </a:rPr>
              <a:t>Injuries</a:t>
            </a:r>
            <a:endParaRPr lang="en-US" sz="1800" b="1">
              <a:solidFill>
                <a:schemeClr val="bg1"/>
              </a:solidFill>
              <a:latin typeface="Calibri" panose="020F0502020204030204" pitchFamily="34" charset="0"/>
              <a:cs typeface="Calibri" panose="020F0502020204030204" pitchFamily="34" charset="0"/>
            </a:endParaRPr>
          </a:p>
        </xdr:txBody>
      </xdr:sp>
      <xdr:sp macro="" textlink="'Pivot - Injuries'!$A$11">
        <xdr:nvSpPr>
          <xdr:cNvPr id="30" name="TextBox 29">
            <a:extLst>
              <a:ext uri="{FF2B5EF4-FFF2-40B4-BE49-F238E27FC236}">
                <a16:creationId xmlns:a16="http://schemas.microsoft.com/office/drawing/2014/main" id="{05DB58ED-8E34-6CFD-570D-CE4FED413038}"/>
              </a:ext>
            </a:extLst>
          </xdr:cNvPr>
          <xdr:cNvSpPr txBox="1"/>
        </xdr:nvSpPr>
        <xdr:spPr>
          <a:xfrm>
            <a:off x="2174533" y="1368490"/>
            <a:ext cx="1390650" cy="718466"/>
          </a:xfrm>
          <a:prstGeom prst="rect">
            <a:avLst/>
          </a:prstGeom>
          <a:grp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0CC1F8CD-53D1-43A2-9DC3-AF4922EEBCD5}" type="TxLink">
              <a:rPr lang="en-US" sz="4000" b="1" i="0" u="none" strike="noStrike">
                <a:solidFill>
                  <a:schemeClr val="bg1"/>
                </a:solidFill>
                <a:latin typeface="Calibri" panose="020F0502020204030204" pitchFamily="34" charset="0"/>
                <a:cs typeface="Calibri" panose="020F0502020204030204" pitchFamily="34" charset="0"/>
              </a:rPr>
              <a:pPr algn="ctr"/>
              <a:t>291</a:t>
            </a:fld>
            <a:endParaRPr lang="en-US" sz="11500" b="1">
              <a:solidFill>
                <a:schemeClr val="bg1"/>
              </a:solidFill>
              <a:latin typeface="Calibri" panose="020F0502020204030204" pitchFamily="34" charset="0"/>
              <a:cs typeface="Calibri" panose="020F0502020204030204" pitchFamily="34" charset="0"/>
            </a:endParaRPr>
          </a:p>
        </xdr:txBody>
      </xdr:sp>
      <xdr:graphicFrame macro="">
        <xdr:nvGraphicFramePr>
          <xdr:cNvPr id="31" name="Chart 30">
            <a:extLst>
              <a:ext uri="{FF2B5EF4-FFF2-40B4-BE49-F238E27FC236}">
                <a16:creationId xmlns:a16="http://schemas.microsoft.com/office/drawing/2014/main" id="{D5518B47-1FCE-FE71-7A12-4A6AEFD697F7}"/>
              </a:ext>
            </a:extLst>
          </xdr:cNvPr>
          <xdr:cNvGraphicFramePr>
            <a:graphicFrameLocks/>
          </xdr:cNvGraphicFramePr>
        </xdr:nvGraphicFramePr>
        <xdr:xfrm>
          <a:off x="3398688" y="1000124"/>
          <a:ext cx="1819276" cy="1238251"/>
        </xdr:xfrm>
        <a:graphic>
          <a:graphicData uri="http://schemas.openxmlformats.org/drawingml/2006/chart">
            <c:chart xmlns:c="http://schemas.openxmlformats.org/drawingml/2006/chart" xmlns:r="http://schemas.openxmlformats.org/officeDocument/2006/relationships" r:id="rId2"/>
          </a:graphicData>
        </a:graphic>
      </xdr:graphicFrame>
      <xdr:sp macro="" textlink="'Pivot - Injuries'!$A$12">
        <xdr:nvSpPr>
          <xdr:cNvPr id="32" name="TextBox 31">
            <a:extLst>
              <a:ext uri="{FF2B5EF4-FFF2-40B4-BE49-F238E27FC236}">
                <a16:creationId xmlns:a16="http://schemas.microsoft.com/office/drawing/2014/main" id="{62DC3022-48CE-D095-3FF5-F0942CF16F27}"/>
              </a:ext>
            </a:extLst>
          </xdr:cNvPr>
          <xdr:cNvSpPr txBox="1"/>
        </xdr:nvSpPr>
        <xdr:spPr>
          <a:xfrm>
            <a:off x="3487118" y="1457325"/>
            <a:ext cx="1628775"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31E831B0-1A3B-4AFD-9DDF-1F0BFA616CCF}" type="TxLink">
              <a:rPr lang="en-US" sz="1400" b="1" i="0" u="none" strike="noStrike">
                <a:solidFill>
                  <a:schemeClr val="bg1"/>
                </a:solidFill>
                <a:latin typeface="Calibri" panose="020F0502020204030204" pitchFamily="34" charset="0"/>
                <a:cs typeface="Calibri" panose="020F0502020204030204" pitchFamily="34" charset="0"/>
              </a:rPr>
              <a:pPr algn="ctr"/>
              <a:t>0.5%</a:t>
            </a:fld>
            <a:endParaRPr lang="en-US" sz="1400" b="1">
              <a:solidFill>
                <a:schemeClr val="bg1"/>
              </a:solidFill>
              <a:latin typeface="Calibri" panose="020F0502020204030204" pitchFamily="34" charset="0"/>
              <a:cs typeface="Calibri" panose="020F0502020204030204" pitchFamily="34" charset="0"/>
            </a:endParaRPr>
          </a:p>
        </xdr:txBody>
      </xdr:sp>
    </xdr:grpSp>
    <xdr:clientData/>
  </xdr:twoCellAnchor>
  <xdr:twoCellAnchor>
    <xdr:from>
      <xdr:col>16</xdr:col>
      <xdr:colOff>9525</xdr:colOff>
      <xdr:row>5</xdr:row>
      <xdr:rowOff>76200</xdr:rowOff>
    </xdr:from>
    <xdr:to>
      <xdr:col>22</xdr:col>
      <xdr:colOff>274320</xdr:colOff>
      <xdr:row>12</xdr:row>
      <xdr:rowOff>19051</xdr:rowOff>
    </xdr:to>
    <xdr:grpSp>
      <xdr:nvGrpSpPr>
        <xdr:cNvPr id="33" name="Group 32">
          <a:extLst>
            <a:ext uri="{FF2B5EF4-FFF2-40B4-BE49-F238E27FC236}">
              <a16:creationId xmlns:a16="http://schemas.microsoft.com/office/drawing/2014/main" id="{0DF4AAEF-1BD4-4DCB-853E-0C3DEBA02B1A}"/>
            </a:ext>
          </a:extLst>
        </xdr:cNvPr>
        <xdr:cNvGrpSpPr/>
      </xdr:nvGrpSpPr>
      <xdr:grpSpPr>
        <a:xfrm>
          <a:off x="10372725" y="981075"/>
          <a:ext cx="4150995" cy="1238251"/>
          <a:chOff x="1776357" y="1000124"/>
          <a:chExt cx="3441607" cy="1238251"/>
        </a:xfrm>
        <a:solidFill>
          <a:schemeClr val="bg2">
            <a:lumMod val="25000"/>
          </a:schemeClr>
        </a:solidFill>
      </xdr:grpSpPr>
      <xdr:sp macro="" textlink="">
        <xdr:nvSpPr>
          <xdr:cNvPr id="34" name="Rectangle: Rounded Corners 33">
            <a:extLst>
              <a:ext uri="{FF2B5EF4-FFF2-40B4-BE49-F238E27FC236}">
                <a16:creationId xmlns:a16="http://schemas.microsoft.com/office/drawing/2014/main" id="{B0DEF543-8E17-BAF1-08D6-AAC1AC18049E}"/>
              </a:ext>
            </a:extLst>
          </xdr:cNvPr>
          <xdr:cNvSpPr/>
        </xdr:nvSpPr>
        <xdr:spPr>
          <a:xfrm>
            <a:off x="1800226" y="1104899"/>
            <a:ext cx="3000374" cy="1038225"/>
          </a:xfrm>
          <a:prstGeom prst="roundRect">
            <a:avLst>
              <a:gd name="adj" fmla="val 3125"/>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sp macro="" textlink="">
        <xdr:nvSpPr>
          <xdr:cNvPr id="35" name="TextBox 34">
            <a:extLst>
              <a:ext uri="{FF2B5EF4-FFF2-40B4-BE49-F238E27FC236}">
                <a16:creationId xmlns:a16="http://schemas.microsoft.com/office/drawing/2014/main" id="{13A1EC8E-BF11-358B-D2DE-C1BD9407AEC3}"/>
              </a:ext>
            </a:extLst>
          </xdr:cNvPr>
          <xdr:cNvSpPr txBox="1"/>
        </xdr:nvSpPr>
        <xdr:spPr>
          <a:xfrm>
            <a:off x="1776357" y="1087865"/>
            <a:ext cx="2188715"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l"/>
            <a:r>
              <a:rPr lang="en-US" sz="1800" b="1">
                <a:solidFill>
                  <a:schemeClr val="bg1"/>
                </a:solidFill>
                <a:latin typeface="Calibri" panose="020F0502020204030204" pitchFamily="34" charset="0"/>
                <a:cs typeface="Calibri" panose="020F0502020204030204" pitchFamily="34" charset="0"/>
              </a:rPr>
              <a:t>Non-Incapacitating</a:t>
            </a:r>
            <a:r>
              <a:rPr lang="en-US" sz="1800" b="1" baseline="0">
                <a:solidFill>
                  <a:schemeClr val="bg1"/>
                </a:solidFill>
                <a:latin typeface="Calibri" panose="020F0502020204030204" pitchFamily="34" charset="0"/>
                <a:cs typeface="Calibri" panose="020F0502020204030204" pitchFamily="34" charset="0"/>
              </a:rPr>
              <a:t> Injuries</a:t>
            </a:r>
            <a:endParaRPr lang="en-US" sz="1800" b="1">
              <a:solidFill>
                <a:schemeClr val="bg1"/>
              </a:solidFill>
              <a:latin typeface="Calibri" panose="020F0502020204030204" pitchFamily="34" charset="0"/>
              <a:cs typeface="Calibri" panose="020F0502020204030204" pitchFamily="34" charset="0"/>
            </a:endParaRPr>
          </a:p>
        </xdr:txBody>
      </xdr:sp>
      <xdr:sp macro="" textlink="'Pivot - Injuries'!$C$11">
        <xdr:nvSpPr>
          <xdr:cNvPr id="36" name="TextBox 35">
            <a:extLst>
              <a:ext uri="{FF2B5EF4-FFF2-40B4-BE49-F238E27FC236}">
                <a16:creationId xmlns:a16="http://schemas.microsoft.com/office/drawing/2014/main" id="{4BCD0CAC-2D6E-00C2-8FFC-FAEEF3F82E73}"/>
              </a:ext>
            </a:extLst>
          </xdr:cNvPr>
          <xdr:cNvSpPr txBox="1"/>
        </xdr:nvSpPr>
        <xdr:spPr>
          <a:xfrm>
            <a:off x="2174533" y="1368490"/>
            <a:ext cx="1390650" cy="718466"/>
          </a:xfrm>
          <a:prstGeom prst="rect">
            <a:avLst/>
          </a:prstGeom>
          <a:grp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A3A4C366-6D1E-46AD-B3AF-1546CC7A73F6}" type="TxLink">
              <a:rPr lang="en-US" sz="4000" b="1" i="0" u="none" strike="noStrike">
                <a:solidFill>
                  <a:schemeClr val="bg1"/>
                </a:solidFill>
                <a:latin typeface="Calibri" panose="020F0502020204030204" pitchFamily="34" charset="0"/>
                <a:cs typeface="Calibri" panose="020F0502020204030204" pitchFamily="34" charset="0"/>
              </a:rPr>
              <a:pPr algn="ctr"/>
              <a:t>35227</a:t>
            </a:fld>
            <a:endParaRPr lang="en-US" sz="11500" b="1">
              <a:solidFill>
                <a:schemeClr val="bg1"/>
              </a:solidFill>
              <a:latin typeface="Calibri" panose="020F0502020204030204" pitchFamily="34" charset="0"/>
              <a:cs typeface="Calibri" panose="020F0502020204030204" pitchFamily="34" charset="0"/>
            </a:endParaRPr>
          </a:p>
        </xdr:txBody>
      </xdr:sp>
      <xdr:graphicFrame macro="">
        <xdr:nvGraphicFramePr>
          <xdr:cNvPr id="37" name="Chart 36">
            <a:extLst>
              <a:ext uri="{FF2B5EF4-FFF2-40B4-BE49-F238E27FC236}">
                <a16:creationId xmlns:a16="http://schemas.microsoft.com/office/drawing/2014/main" id="{A440F5D9-ABB6-F7FF-5F66-F8C31A93A81F}"/>
              </a:ext>
            </a:extLst>
          </xdr:cNvPr>
          <xdr:cNvGraphicFramePr>
            <a:graphicFrameLocks/>
          </xdr:cNvGraphicFramePr>
        </xdr:nvGraphicFramePr>
        <xdr:xfrm>
          <a:off x="3398688" y="1000124"/>
          <a:ext cx="1819276" cy="1238251"/>
        </xdr:xfrm>
        <a:graphic>
          <a:graphicData uri="http://schemas.openxmlformats.org/drawingml/2006/chart">
            <c:chart xmlns:c="http://schemas.openxmlformats.org/drawingml/2006/chart" xmlns:r="http://schemas.openxmlformats.org/officeDocument/2006/relationships" r:id="rId3"/>
          </a:graphicData>
        </a:graphic>
      </xdr:graphicFrame>
      <xdr:sp macro="" textlink="'Pivot - Injuries'!$C$12">
        <xdr:nvSpPr>
          <xdr:cNvPr id="38" name="TextBox 37">
            <a:extLst>
              <a:ext uri="{FF2B5EF4-FFF2-40B4-BE49-F238E27FC236}">
                <a16:creationId xmlns:a16="http://schemas.microsoft.com/office/drawing/2014/main" id="{E1A7FC20-5EF8-F81D-6EB8-B085D9A6AD7E}"/>
              </a:ext>
            </a:extLst>
          </xdr:cNvPr>
          <xdr:cNvSpPr txBox="1"/>
        </xdr:nvSpPr>
        <xdr:spPr>
          <a:xfrm>
            <a:off x="3487118" y="1457326"/>
            <a:ext cx="1628775"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1F2DECC2-E5F9-43AF-974D-7492AC02D35A}" type="TxLink">
              <a:rPr lang="en-US" sz="1400" b="1" i="0" u="none" strike="noStrike">
                <a:solidFill>
                  <a:schemeClr val="bg1"/>
                </a:solidFill>
                <a:latin typeface="Calibri" panose="020F0502020204030204" pitchFamily="34" charset="0"/>
                <a:cs typeface="Calibri" panose="020F0502020204030204" pitchFamily="34" charset="0"/>
              </a:rPr>
              <a:pPr algn="ctr"/>
              <a:t>58.6%</a:t>
            </a:fld>
            <a:endParaRPr lang="en-US" sz="1800" b="1">
              <a:solidFill>
                <a:schemeClr val="bg1"/>
              </a:solidFill>
              <a:latin typeface="Calibri" panose="020F0502020204030204" pitchFamily="34" charset="0"/>
              <a:cs typeface="Calibri" panose="020F0502020204030204" pitchFamily="34" charset="0"/>
            </a:endParaRPr>
          </a:p>
        </xdr:txBody>
      </xdr:sp>
    </xdr:grpSp>
    <xdr:clientData/>
  </xdr:twoCellAnchor>
  <xdr:twoCellAnchor>
    <xdr:from>
      <xdr:col>21</xdr:col>
      <xdr:colOff>419100</xdr:colOff>
      <xdr:row>5</xdr:row>
      <xdr:rowOff>76200</xdr:rowOff>
    </xdr:from>
    <xdr:to>
      <xdr:col>28</xdr:col>
      <xdr:colOff>55245</xdr:colOff>
      <xdr:row>12</xdr:row>
      <xdr:rowOff>19051</xdr:rowOff>
    </xdr:to>
    <xdr:grpSp>
      <xdr:nvGrpSpPr>
        <xdr:cNvPr id="39" name="Group 38">
          <a:extLst>
            <a:ext uri="{FF2B5EF4-FFF2-40B4-BE49-F238E27FC236}">
              <a16:creationId xmlns:a16="http://schemas.microsoft.com/office/drawing/2014/main" id="{C0EF82AB-9B6F-4071-B8F5-2A0699CBF8AB}"/>
            </a:ext>
          </a:extLst>
        </xdr:cNvPr>
        <xdr:cNvGrpSpPr/>
      </xdr:nvGrpSpPr>
      <xdr:grpSpPr>
        <a:xfrm>
          <a:off x="14020800" y="981075"/>
          <a:ext cx="4170045" cy="1238251"/>
          <a:chOff x="1760563" y="1000124"/>
          <a:chExt cx="3457401" cy="1238251"/>
        </a:xfrm>
        <a:solidFill>
          <a:schemeClr val="bg2">
            <a:lumMod val="25000"/>
          </a:schemeClr>
        </a:solidFill>
      </xdr:grpSpPr>
      <xdr:sp macro="" textlink="">
        <xdr:nvSpPr>
          <xdr:cNvPr id="40" name="Rectangle: Rounded Corners 39">
            <a:extLst>
              <a:ext uri="{FF2B5EF4-FFF2-40B4-BE49-F238E27FC236}">
                <a16:creationId xmlns:a16="http://schemas.microsoft.com/office/drawing/2014/main" id="{CE54E463-49DE-EE78-3EE6-F14A31EEA10C}"/>
              </a:ext>
            </a:extLst>
          </xdr:cNvPr>
          <xdr:cNvSpPr/>
        </xdr:nvSpPr>
        <xdr:spPr>
          <a:xfrm>
            <a:off x="1800226" y="1104899"/>
            <a:ext cx="3000374" cy="1038225"/>
          </a:xfrm>
          <a:prstGeom prst="roundRect">
            <a:avLst>
              <a:gd name="adj" fmla="val 3125"/>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sp macro="" textlink="">
        <xdr:nvSpPr>
          <xdr:cNvPr id="41" name="TextBox 40">
            <a:extLst>
              <a:ext uri="{FF2B5EF4-FFF2-40B4-BE49-F238E27FC236}">
                <a16:creationId xmlns:a16="http://schemas.microsoft.com/office/drawing/2014/main" id="{C5CEA53A-5DF9-CE65-EB02-68A191BEB92B}"/>
              </a:ext>
            </a:extLst>
          </xdr:cNvPr>
          <xdr:cNvSpPr txBox="1"/>
        </xdr:nvSpPr>
        <xdr:spPr>
          <a:xfrm>
            <a:off x="1760563" y="1087865"/>
            <a:ext cx="1580404"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l"/>
            <a:r>
              <a:rPr lang="en-US" sz="1800" b="1">
                <a:solidFill>
                  <a:schemeClr val="bg1"/>
                </a:solidFill>
                <a:latin typeface="Calibri" panose="020F0502020204030204" pitchFamily="34" charset="0"/>
                <a:cs typeface="Calibri" panose="020F0502020204030204" pitchFamily="34" charset="0"/>
              </a:rPr>
              <a:t>No Evident</a:t>
            </a:r>
            <a:r>
              <a:rPr lang="en-US" sz="1800" b="1" baseline="0">
                <a:solidFill>
                  <a:schemeClr val="bg1"/>
                </a:solidFill>
                <a:latin typeface="Calibri" panose="020F0502020204030204" pitchFamily="34" charset="0"/>
                <a:cs typeface="Calibri" panose="020F0502020204030204" pitchFamily="34" charset="0"/>
              </a:rPr>
              <a:t> Injuries</a:t>
            </a:r>
            <a:endParaRPr lang="en-US" sz="1800" b="1">
              <a:solidFill>
                <a:schemeClr val="bg1"/>
              </a:solidFill>
              <a:latin typeface="Calibri" panose="020F0502020204030204" pitchFamily="34" charset="0"/>
              <a:cs typeface="Calibri" panose="020F0502020204030204" pitchFamily="34" charset="0"/>
            </a:endParaRPr>
          </a:p>
        </xdr:txBody>
      </xdr:sp>
      <xdr:sp macro="" textlink="'Pivot - Injuries'!$D$11">
        <xdr:nvSpPr>
          <xdr:cNvPr id="42" name="TextBox 41">
            <a:extLst>
              <a:ext uri="{FF2B5EF4-FFF2-40B4-BE49-F238E27FC236}">
                <a16:creationId xmlns:a16="http://schemas.microsoft.com/office/drawing/2014/main" id="{53D64052-8A2C-9B94-4671-27DE944A56A3}"/>
              </a:ext>
            </a:extLst>
          </xdr:cNvPr>
          <xdr:cNvSpPr txBox="1"/>
        </xdr:nvSpPr>
        <xdr:spPr>
          <a:xfrm>
            <a:off x="2174533" y="1368490"/>
            <a:ext cx="1390650" cy="718466"/>
          </a:xfrm>
          <a:prstGeom prst="rect">
            <a:avLst/>
          </a:prstGeom>
          <a:grp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369C42D7-8D1E-46A1-8082-584652B97A32}" type="TxLink">
              <a:rPr lang="en-US" sz="4000" b="1" i="0" u="none" strike="noStrike">
                <a:solidFill>
                  <a:schemeClr val="bg1"/>
                </a:solidFill>
                <a:latin typeface="Calibri" panose="020F0502020204030204" pitchFamily="34" charset="0"/>
                <a:cs typeface="Calibri" panose="020F0502020204030204" pitchFamily="34" charset="0"/>
              </a:rPr>
              <a:pPr algn="ctr"/>
              <a:t>18891</a:t>
            </a:fld>
            <a:endParaRPr lang="en-US" sz="11500" b="1">
              <a:solidFill>
                <a:schemeClr val="bg1"/>
              </a:solidFill>
              <a:latin typeface="Calibri" panose="020F0502020204030204" pitchFamily="34" charset="0"/>
              <a:cs typeface="Calibri" panose="020F0502020204030204" pitchFamily="34" charset="0"/>
            </a:endParaRPr>
          </a:p>
        </xdr:txBody>
      </xdr:sp>
      <xdr:graphicFrame macro="">
        <xdr:nvGraphicFramePr>
          <xdr:cNvPr id="43" name="Chart 42">
            <a:extLst>
              <a:ext uri="{FF2B5EF4-FFF2-40B4-BE49-F238E27FC236}">
                <a16:creationId xmlns:a16="http://schemas.microsoft.com/office/drawing/2014/main" id="{FD3C664A-81D4-2F22-A8E2-F1F33ACA7C58}"/>
              </a:ext>
            </a:extLst>
          </xdr:cNvPr>
          <xdr:cNvGraphicFramePr>
            <a:graphicFrameLocks/>
          </xdr:cNvGraphicFramePr>
        </xdr:nvGraphicFramePr>
        <xdr:xfrm>
          <a:off x="3398688" y="1000124"/>
          <a:ext cx="1819276" cy="1238251"/>
        </xdr:xfrm>
        <a:graphic>
          <a:graphicData uri="http://schemas.openxmlformats.org/drawingml/2006/chart">
            <c:chart xmlns:c="http://schemas.openxmlformats.org/drawingml/2006/chart" xmlns:r="http://schemas.openxmlformats.org/officeDocument/2006/relationships" r:id="rId4"/>
          </a:graphicData>
        </a:graphic>
      </xdr:graphicFrame>
      <xdr:sp macro="" textlink="'Pivot - Injuries'!$D$12">
        <xdr:nvSpPr>
          <xdr:cNvPr id="44" name="TextBox 43">
            <a:extLst>
              <a:ext uri="{FF2B5EF4-FFF2-40B4-BE49-F238E27FC236}">
                <a16:creationId xmlns:a16="http://schemas.microsoft.com/office/drawing/2014/main" id="{B6C55446-FDCC-8CE3-8986-2063580504F4}"/>
              </a:ext>
            </a:extLst>
          </xdr:cNvPr>
          <xdr:cNvSpPr txBox="1"/>
        </xdr:nvSpPr>
        <xdr:spPr>
          <a:xfrm>
            <a:off x="3487118" y="1457326"/>
            <a:ext cx="1628775"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09C92361-E5A9-4ACC-A999-D406B4FADEB9}" type="TxLink">
              <a:rPr lang="en-US" sz="1400" b="1" i="0" u="none" strike="noStrike">
                <a:solidFill>
                  <a:schemeClr val="bg1"/>
                </a:solidFill>
                <a:latin typeface="Calibri" panose="020F0502020204030204" pitchFamily="34" charset="0"/>
                <a:cs typeface="Calibri" panose="020F0502020204030204" pitchFamily="34" charset="0"/>
              </a:rPr>
              <a:pPr algn="ctr"/>
              <a:t>31.4%</a:t>
            </a:fld>
            <a:endParaRPr lang="en-US" sz="1800" b="1">
              <a:solidFill>
                <a:schemeClr val="bg1"/>
              </a:solidFill>
              <a:latin typeface="Calibri" panose="020F0502020204030204" pitchFamily="34" charset="0"/>
              <a:cs typeface="Calibri" panose="020F0502020204030204" pitchFamily="34" charset="0"/>
            </a:endParaRPr>
          </a:p>
        </xdr:txBody>
      </xdr:sp>
    </xdr:grpSp>
    <xdr:clientData/>
  </xdr:twoCellAnchor>
  <xdr:twoCellAnchor>
    <xdr:from>
      <xdr:col>1</xdr:col>
      <xdr:colOff>561975</xdr:colOff>
      <xdr:row>5</xdr:row>
      <xdr:rowOff>171450</xdr:rowOff>
    </xdr:from>
    <xdr:to>
      <xdr:col>4</xdr:col>
      <xdr:colOff>428626</xdr:colOff>
      <xdr:row>11</xdr:row>
      <xdr:rowOff>96232</xdr:rowOff>
    </xdr:to>
    <xdr:grpSp>
      <xdr:nvGrpSpPr>
        <xdr:cNvPr id="45" name="Group 44">
          <a:extLst>
            <a:ext uri="{FF2B5EF4-FFF2-40B4-BE49-F238E27FC236}">
              <a16:creationId xmlns:a16="http://schemas.microsoft.com/office/drawing/2014/main" id="{2FA4D907-6419-4F0B-9555-B5B615B5CAF6}"/>
            </a:ext>
          </a:extLst>
        </xdr:cNvPr>
        <xdr:cNvGrpSpPr/>
      </xdr:nvGrpSpPr>
      <xdr:grpSpPr>
        <a:xfrm>
          <a:off x="1209675" y="1076325"/>
          <a:ext cx="1809751" cy="1039207"/>
          <a:chOff x="2374256" y="1104899"/>
          <a:chExt cx="1537252" cy="1039207"/>
        </a:xfrm>
        <a:solidFill>
          <a:schemeClr val="bg2">
            <a:lumMod val="25000"/>
          </a:schemeClr>
        </a:solidFill>
      </xdr:grpSpPr>
      <xdr:sp macro="" textlink="">
        <xdr:nvSpPr>
          <xdr:cNvPr id="46" name="Rectangle: Rounded Corners 45">
            <a:extLst>
              <a:ext uri="{FF2B5EF4-FFF2-40B4-BE49-F238E27FC236}">
                <a16:creationId xmlns:a16="http://schemas.microsoft.com/office/drawing/2014/main" id="{84FD4CF5-6039-D4C1-0D8C-9B8691DFC259}"/>
              </a:ext>
            </a:extLst>
          </xdr:cNvPr>
          <xdr:cNvSpPr/>
        </xdr:nvSpPr>
        <xdr:spPr>
          <a:xfrm>
            <a:off x="2374256" y="1104899"/>
            <a:ext cx="1537252" cy="1038225"/>
          </a:xfrm>
          <a:prstGeom prst="roundRect">
            <a:avLst>
              <a:gd name="adj" fmla="val 3125"/>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sp macro="" textlink="">
        <xdr:nvSpPr>
          <xdr:cNvPr id="47" name="TextBox 46">
            <a:extLst>
              <a:ext uri="{FF2B5EF4-FFF2-40B4-BE49-F238E27FC236}">
                <a16:creationId xmlns:a16="http://schemas.microsoft.com/office/drawing/2014/main" id="{FA55820D-5941-3C4E-3533-3FAE2EE93AE7}"/>
              </a:ext>
            </a:extLst>
          </xdr:cNvPr>
          <xdr:cNvSpPr txBox="1"/>
        </xdr:nvSpPr>
        <xdr:spPr>
          <a:xfrm>
            <a:off x="2625949" y="1173590"/>
            <a:ext cx="1061105" cy="374141"/>
          </a:xfrm>
          <a:prstGeom prst="rect">
            <a:avLst/>
          </a:prstGeom>
          <a:grp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sz="1800" b="1">
                <a:solidFill>
                  <a:schemeClr val="bg1"/>
                </a:solidFill>
                <a:latin typeface="Calibri" panose="020F0502020204030204" pitchFamily="34" charset="0"/>
                <a:cs typeface="Calibri" panose="020F0502020204030204" pitchFamily="34" charset="0"/>
              </a:rPr>
              <a:t>Total </a:t>
            </a:r>
            <a:r>
              <a:rPr lang="en-US" sz="1800" b="1" baseline="0">
                <a:solidFill>
                  <a:schemeClr val="bg1"/>
                </a:solidFill>
                <a:latin typeface="Calibri" panose="020F0502020204030204" pitchFamily="34" charset="0"/>
                <a:cs typeface="Calibri" panose="020F0502020204030204" pitchFamily="34" charset="0"/>
              </a:rPr>
              <a:t>Injuries</a:t>
            </a:r>
            <a:endParaRPr lang="en-US" sz="1800" b="1">
              <a:solidFill>
                <a:schemeClr val="bg1"/>
              </a:solidFill>
              <a:latin typeface="Calibri" panose="020F0502020204030204" pitchFamily="34" charset="0"/>
              <a:cs typeface="Calibri" panose="020F0502020204030204" pitchFamily="34" charset="0"/>
            </a:endParaRPr>
          </a:p>
        </xdr:txBody>
      </xdr:sp>
      <xdr:sp macro="" textlink="'Pivot - Injuries'!$A$7">
        <xdr:nvSpPr>
          <xdr:cNvPr id="48" name="TextBox 47">
            <a:extLst>
              <a:ext uri="{FF2B5EF4-FFF2-40B4-BE49-F238E27FC236}">
                <a16:creationId xmlns:a16="http://schemas.microsoft.com/office/drawing/2014/main" id="{55BC446A-14DD-E359-CBF0-EB3819867AA6}"/>
              </a:ext>
            </a:extLst>
          </xdr:cNvPr>
          <xdr:cNvSpPr txBox="1"/>
        </xdr:nvSpPr>
        <xdr:spPr>
          <a:xfrm>
            <a:off x="2455948" y="1425640"/>
            <a:ext cx="1390650" cy="7184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16DA1EF8-72E6-4EF4-A0E4-0C455DA7322A}" type="TxLink">
              <a:rPr lang="en-US" sz="4000" b="1" i="0" u="none" strike="noStrike">
                <a:solidFill>
                  <a:schemeClr val="bg1"/>
                </a:solidFill>
                <a:latin typeface="Calibri" panose="020F0502020204030204" pitchFamily="34" charset="0"/>
                <a:cs typeface="Calibri" panose="020F0502020204030204" pitchFamily="34" charset="0"/>
              </a:rPr>
              <a:pPr algn="ctr"/>
              <a:t>60138</a:t>
            </a:fld>
            <a:endParaRPr lang="en-US" sz="11500" b="1">
              <a:solidFill>
                <a:schemeClr val="bg1"/>
              </a:solidFill>
              <a:latin typeface="Calibri" panose="020F0502020204030204" pitchFamily="34" charset="0"/>
              <a:cs typeface="Calibri" panose="020F0502020204030204" pitchFamily="34" charset="0"/>
            </a:endParaRPr>
          </a:p>
        </xdr:txBody>
      </xdr:sp>
    </xdr:grpSp>
    <xdr:clientData/>
  </xdr:twoCellAnchor>
  <xdr:twoCellAnchor>
    <xdr:from>
      <xdr:col>2</xdr:col>
      <xdr:colOff>295274</xdr:colOff>
      <xdr:row>15</xdr:row>
      <xdr:rowOff>28575</xdr:rowOff>
    </xdr:from>
    <xdr:to>
      <xdr:col>14</xdr:col>
      <xdr:colOff>127478</xdr:colOff>
      <xdr:row>27</xdr:row>
      <xdr:rowOff>76200</xdr:rowOff>
    </xdr:to>
    <xdr:graphicFrame macro="">
      <xdr:nvGraphicFramePr>
        <xdr:cNvPr id="53" name="Chart 52">
          <a:extLst>
            <a:ext uri="{FF2B5EF4-FFF2-40B4-BE49-F238E27FC236}">
              <a16:creationId xmlns:a16="http://schemas.microsoft.com/office/drawing/2014/main" id="{CABE3248-D935-4071-9F5E-D8957517A4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171450</xdr:colOff>
      <xdr:row>9</xdr:row>
      <xdr:rowOff>9526</xdr:rowOff>
    </xdr:from>
    <xdr:to>
      <xdr:col>1</xdr:col>
      <xdr:colOff>466725</xdr:colOff>
      <xdr:row>15</xdr:row>
      <xdr:rowOff>152401</xdr:rowOff>
    </xdr:to>
    <xdr:sp macro="" textlink="">
      <xdr:nvSpPr>
        <xdr:cNvPr id="55" name="Rectangle: Rounded Corners 54">
          <a:hlinkClick xmlns:r="http://schemas.openxmlformats.org/officeDocument/2006/relationships" r:id="rId6"/>
          <a:extLst>
            <a:ext uri="{FF2B5EF4-FFF2-40B4-BE49-F238E27FC236}">
              <a16:creationId xmlns:a16="http://schemas.microsoft.com/office/drawing/2014/main" id="{9FB3E4EA-034D-45BA-88A6-9F64E73FDC7E}"/>
            </a:ext>
          </a:extLst>
        </xdr:cNvPr>
        <xdr:cNvSpPr/>
      </xdr:nvSpPr>
      <xdr:spPr>
        <a:xfrm>
          <a:off x="171450" y="1638301"/>
          <a:ext cx="942975" cy="1257300"/>
        </a:xfrm>
        <a:prstGeom prst="roundRect">
          <a:avLst>
            <a:gd name="adj" fmla="val 3125"/>
          </a:avLst>
        </a:prstGeom>
        <a:solidFill>
          <a:schemeClr val="bg2">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clientData/>
  </xdr:twoCellAnchor>
  <xdr:twoCellAnchor>
    <xdr:from>
      <xdr:col>1</xdr:col>
      <xdr:colOff>590551</xdr:colOff>
      <xdr:row>28</xdr:row>
      <xdr:rowOff>104775</xdr:rowOff>
    </xdr:from>
    <xdr:to>
      <xdr:col>13</xdr:col>
      <xdr:colOff>161925</xdr:colOff>
      <xdr:row>44</xdr:row>
      <xdr:rowOff>19050</xdr:rowOff>
    </xdr:to>
    <xdr:sp macro="" textlink="">
      <xdr:nvSpPr>
        <xdr:cNvPr id="58" name="Rectangle: Rounded Corners 57">
          <a:extLst>
            <a:ext uri="{FF2B5EF4-FFF2-40B4-BE49-F238E27FC236}">
              <a16:creationId xmlns:a16="http://schemas.microsoft.com/office/drawing/2014/main" id="{0AD2CF6A-8E99-45C7-BE54-C3EF1D38FC32}"/>
            </a:ext>
          </a:extLst>
        </xdr:cNvPr>
        <xdr:cNvSpPr/>
      </xdr:nvSpPr>
      <xdr:spPr>
        <a:xfrm>
          <a:off x="1238251" y="5200650"/>
          <a:ext cx="7343774" cy="2809875"/>
        </a:xfrm>
        <a:prstGeom prst="roundRect">
          <a:avLst>
            <a:gd name="adj" fmla="val 3125"/>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clientData/>
  </xdr:twoCellAnchor>
  <xdr:twoCellAnchor>
    <xdr:from>
      <xdr:col>2</xdr:col>
      <xdr:colOff>78426</xdr:colOff>
      <xdr:row>31</xdr:row>
      <xdr:rowOff>95249</xdr:rowOff>
    </xdr:from>
    <xdr:to>
      <xdr:col>13</xdr:col>
      <xdr:colOff>54405</xdr:colOff>
      <xdr:row>44</xdr:row>
      <xdr:rowOff>19049</xdr:rowOff>
    </xdr:to>
    <xdr:graphicFrame macro="">
      <xdr:nvGraphicFramePr>
        <xdr:cNvPr id="3" name="Chart 2">
          <a:extLst>
            <a:ext uri="{FF2B5EF4-FFF2-40B4-BE49-F238E27FC236}">
              <a16:creationId xmlns:a16="http://schemas.microsoft.com/office/drawing/2014/main" id="{DF1279D8-A631-49F4-AFAF-3EBAC3AE41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14</xdr:col>
      <xdr:colOff>504826</xdr:colOff>
      <xdr:row>12</xdr:row>
      <xdr:rowOff>9525</xdr:rowOff>
    </xdr:from>
    <xdr:to>
      <xdr:col>20</xdr:col>
      <xdr:colOff>628650</xdr:colOff>
      <xdr:row>27</xdr:row>
      <xdr:rowOff>171450</xdr:rowOff>
    </xdr:to>
    <xdr:sp macro="" textlink="">
      <xdr:nvSpPr>
        <xdr:cNvPr id="5" name="Rectangle: Rounded Corners 4">
          <a:extLst>
            <a:ext uri="{FF2B5EF4-FFF2-40B4-BE49-F238E27FC236}">
              <a16:creationId xmlns:a16="http://schemas.microsoft.com/office/drawing/2014/main" id="{3DBA87E6-55A4-421A-A6FE-E9C20861522F}"/>
            </a:ext>
          </a:extLst>
        </xdr:cNvPr>
        <xdr:cNvSpPr/>
      </xdr:nvSpPr>
      <xdr:spPr>
        <a:xfrm>
          <a:off x="9572626" y="2209800"/>
          <a:ext cx="4010024" cy="2876550"/>
        </a:xfrm>
        <a:prstGeom prst="roundRect">
          <a:avLst>
            <a:gd name="adj" fmla="val 3125"/>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clientData/>
  </xdr:twoCellAnchor>
  <xdr:twoCellAnchor>
    <xdr:from>
      <xdr:col>14</xdr:col>
      <xdr:colOff>426366</xdr:colOff>
      <xdr:row>15</xdr:row>
      <xdr:rowOff>0</xdr:rowOff>
    </xdr:from>
    <xdr:to>
      <xdr:col>21</xdr:col>
      <xdr:colOff>24813</xdr:colOff>
      <xdr:row>27</xdr:row>
      <xdr:rowOff>104775</xdr:rowOff>
    </xdr:to>
    <xdr:graphicFrame macro="">
      <xdr:nvGraphicFramePr>
        <xdr:cNvPr id="6" name="Chart 5">
          <a:extLst>
            <a:ext uri="{FF2B5EF4-FFF2-40B4-BE49-F238E27FC236}">
              <a16:creationId xmlns:a16="http://schemas.microsoft.com/office/drawing/2014/main" id="{4D4EFCA3-813D-4EFF-A004-63B5875556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342901</xdr:colOff>
      <xdr:row>28</xdr:row>
      <xdr:rowOff>104775</xdr:rowOff>
    </xdr:from>
    <xdr:to>
      <xdr:col>20</xdr:col>
      <xdr:colOff>0</xdr:colOff>
      <xdr:row>44</xdr:row>
      <xdr:rowOff>47625</xdr:rowOff>
    </xdr:to>
    <xdr:sp macro="" textlink="">
      <xdr:nvSpPr>
        <xdr:cNvPr id="7" name="Rectangle: Rounded Corners 6">
          <a:extLst>
            <a:ext uri="{FF2B5EF4-FFF2-40B4-BE49-F238E27FC236}">
              <a16:creationId xmlns:a16="http://schemas.microsoft.com/office/drawing/2014/main" id="{B79F1311-1269-4812-8135-65FE3BCEFC97}"/>
            </a:ext>
          </a:extLst>
        </xdr:cNvPr>
        <xdr:cNvSpPr/>
      </xdr:nvSpPr>
      <xdr:spPr>
        <a:xfrm>
          <a:off x="8763001" y="5200650"/>
          <a:ext cx="4190999" cy="2838450"/>
        </a:xfrm>
        <a:prstGeom prst="roundRect">
          <a:avLst>
            <a:gd name="adj" fmla="val 3125"/>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clientData/>
  </xdr:twoCellAnchor>
  <xdr:twoCellAnchor>
    <xdr:from>
      <xdr:col>1</xdr:col>
      <xdr:colOff>571497</xdr:colOff>
      <xdr:row>12</xdr:row>
      <xdr:rowOff>19049</xdr:rowOff>
    </xdr:from>
    <xdr:to>
      <xdr:col>10</xdr:col>
      <xdr:colOff>124012</xdr:colOff>
      <xdr:row>14</xdr:row>
      <xdr:rowOff>36002</xdr:rowOff>
    </xdr:to>
    <xdr:sp macro="" textlink="">
      <xdr:nvSpPr>
        <xdr:cNvPr id="8" name="TextBox 7">
          <a:extLst>
            <a:ext uri="{FF2B5EF4-FFF2-40B4-BE49-F238E27FC236}">
              <a16:creationId xmlns:a16="http://schemas.microsoft.com/office/drawing/2014/main" id="{D3B61EFA-DA66-4895-BD19-00F784D194C0}"/>
            </a:ext>
          </a:extLst>
        </xdr:cNvPr>
        <xdr:cNvSpPr txBox="1"/>
      </xdr:nvSpPr>
      <xdr:spPr>
        <a:xfrm>
          <a:off x="1219197" y="2219324"/>
          <a:ext cx="5381815" cy="3789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l"/>
          <a:r>
            <a:rPr lang="en-US" sz="1800" b="1">
              <a:solidFill>
                <a:schemeClr val="bg1"/>
              </a:solidFill>
              <a:latin typeface="Calibri" panose="020F0502020204030204" pitchFamily="34" charset="0"/>
              <a:cs typeface="Calibri" panose="020F0502020204030204" pitchFamily="34" charset="0"/>
            </a:rPr>
            <a:t>Year-by-Year Injuries Monthly Trend</a:t>
          </a:r>
        </a:p>
      </xdr:txBody>
    </xdr:sp>
    <xdr:clientData/>
  </xdr:twoCellAnchor>
  <xdr:twoCellAnchor>
    <xdr:from>
      <xdr:col>1</xdr:col>
      <xdr:colOff>598586</xdr:colOff>
      <xdr:row>28</xdr:row>
      <xdr:rowOff>114300</xdr:rowOff>
    </xdr:from>
    <xdr:to>
      <xdr:col>9</xdr:col>
      <xdr:colOff>241011</xdr:colOff>
      <xdr:row>30</xdr:row>
      <xdr:rowOff>131253</xdr:rowOff>
    </xdr:to>
    <xdr:sp macro="" textlink="">
      <xdr:nvSpPr>
        <xdr:cNvPr id="15" name="TextBox 14">
          <a:extLst>
            <a:ext uri="{FF2B5EF4-FFF2-40B4-BE49-F238E27FC236}">
              <a16:creationId xmlns:a16="http://schemas.microsoft.com/office/drawing/2014/main" id="{54ECF3A3-D522-491B-850B-6A7F876FA11B}"/>
            </a:ext>
          </a:extLst>
        </xdr:cNvPr>
        <xdr:cNvSpPr txBox="1"/>
      </xdr:nvSpPr>
      <xdr:spPr>
        <a:xfrm>
          <a:off x="1246286" y="5210175"/>
          <a:ext cx="4824025" cy="3789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l"/>
          <a:r>
            <a:rPr lang="en-US" sz="1800" b="1">
              <a:solidFill>
                <a:schemeClr val="bg1"/>
              </a:solidFill>
              <a:latin typeface="Calibri" panose="020F0502020204030204" pitchFamily="34" charset="0"/>
              <a:cs typeface="Calibri" panose="020F0502020204030204" pitchFamily="34" charset="0"/>
            </a:rPr>
            <a:t>Injuries by Weather Condition</a:t>
          </a:r>
        </a:p>
      </xdr:txBody>
    </xdr:sp>
    <xdr:clientData/>
  </xdr:twoCellAnchor>
  <xdr:twoCellAnchor>
    <xdr:from>
      <xdr:col>14</xdr:col>
      <xdr:colOff>504826</xdr:colOff>
      <xdr:row>12</xdr:row>
      <xdr:rowOff>9525</xdr:rowOff>
    </xdr:from>
    <xdr:to>
      <xdr:col>20</xdr:col>
      <xdr:colOff>628650</xdr:colOff>
      <xdr:row>14</xdr:row>
      <xdr:rowOff>26478</xdr:rowOff>
    </xdr:to>
    <xdr:sp macro="" textlink="">
      <xdr:nvSpPr>
        <xdr:cNvPr id="16" name="TextBox 15">
          <a:extLst>
            <a:ext uri="{FF2B5EF4-FFF2-40B4-BE49-F238E27FC236}">
              <a16:creationId xmlns:a16="http://schemas.microsoft.com/office/drawing/2014/main" id="{0D1AAC4F-039F-4DF2-8279-094F8FB4E816}"/>
            </a:ext>
          </a:extLst>
        </xdr:cNvPr>
        <xdr:cNvSpPr txBox="1"/>
      </xdr:nvSpPr>
      <xdr:spPr>
        <a:xfrm>
          <a:off x="9572626" y="2209800"/>
          <a:ext cx="4010024" cy="3789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l"/>
          <a:r>
            <a:rPr lang="en-US" sz="1800" b="1">
              <a:solidFill>
                <a:schemeClr val="bg1"/>
              </a:solidFill>
              <a:latin typeface="Calibri" panose="020F0502020204030204" pitchFamily="34" charset="0"/>
              <a:cs typeface="Calibri" panose="020F0502020204030204" pitchFamily="34" charset="0"/>
            </a:rPr>
            <a:t>Injuries by Lighting Condition</a:t>
          </a:r>
        </a:p>
      </xdr:txBody>
    </xdr:sp>
    <xdr:clientData/>
  </xdr:twoCellAnchor>
  <xdr:twoCellAnchor>
    <xdr:from>
      <xdr:col>20</xdr:col>
      <xdr:colOff>180975</xdr:colOff>
      <xdr:row>28</xdr:row>
      <xdr:rowOff>95250</xdr:rowOff>
    </xdr:from>
    <xdr:to>
      <xdr:col>27</xdr:col>
      <xdr:colOff>200024</xdr:colOff>
      <xdr:row>44</xdr:row>
      <xdr:rowOff>38100</xdr:rowOff>
    </xdr:to>
    <xdr:sp macro="" textlink="">
      <xdr:nvSpPr>
        <xdr:cNvPr id="17" name="Rectangle: Rounded Corners 16">
          <a:extLst>
            <a:ext uri="{FF2B5EF4-FFF2-40B4-BE49-F238E27FC236}">
              <a16:creationId xmlns:a16="http://schemas.microsoft.com/office/drawing/2014/main" id="{2A16823B-11C4-4677-903E-1D87A50F7C92}"/>
            </a:ext>
          </a:extLst>
        </xdr:cNvPr>
        <xdr:cNvSpPr/>
      </xdr:nvSpPr>
      <xdr:spPr>
        <a:xfrm>
          <a:off x="13134975" y="5191125"/>
          <a:ext cx="4552949" cy="2838450"/>
        </a:xfrm>
        <a:prstGeom prst="roundRect">
          <a:avLst>
            <a:gd name="adj" fmla="val 3125"/>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clientData/>
  </xdr:twoCellAnchor>
  <xdr:twoCellAnchor>
    <xdr:from>
      <xdr:col>13</xdr:col>
      <xdr:colOff>474067</xdr:colOff>
      <xdr:row>32</xdr:row>
      <xdr:rowOff>1</xdr:rowOff>
    </xdr:from>
    <xdr:to>
      <xdr:col>19</xdr:col>
      <xdr:colOff>625864</xdr:colOff>
      <xdr:row>43</xdr:row>
      <xdr:rowOff>161926</xdr:rowOff>
    </xdr:to>
    <xdr:graphicFrame macro="">
      <xdr:nvGraphicFramePr>
        <xdr:cNvPr id="19" name="Chart 18">
          <a:extLst>
            <a:ext uri="{FF2B5EF4-FFF2-40B4-BE49-F238E27FC236}">
              <a16:creationId xmlns:a16="http://schemas.microsoft.com/office/drawing/2014/main" id="{588A0077-AE43-4B0B-BAF9-82A7C723D0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13</xdr:col>
      <xdr:colOff>373284</xdr:colOff>
      <xdr:row>28</xdr:row>
      <xdr:rowOff>104775</xdr:rowOff>
    </xdr:from>
    <xdr:to>
      <xdr:col>19</xdr:col>
      <xdr:colOff>601098</xdr:colOff>
      <xdr:row>30</xdr:row>
      <xdr:rowOff>121728</xdr:rowOff>
    </xdr:to>
    <xdr:sp macro="" textlink="">
      <xdr:nvSpPr>
        <xdr:cNvPr id="20" name="TextBox 19">
          <a:extLst>
            <a:ext uri="{FF2B5EF4-FFF2-40B4-BE49-F238E27FC236}">
              <a16:creationId xmlns:a16="http://schemas.microsoft.com/office/drawing/2014/main" id="{1432436F-585C-4DD9-924A-BD24E7DD4A4E}"/>
            </a:ext>
          </a:extLst>
        </xdr:cNvPr>
        <xdr:cNvSpPr txBox="1"/>
      </xdr:nvSpPr>
      <xdr:spPr>
        <a:xfrm>
          <a:off x="8793384" y="5200650"/>
          <a:ext cx="4114014" cy="3789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l"/>
          <a:r>
            <a:rPr lang="en-US" sz="1800" b="1">
              <a:solidFill>
                <a:schemeClr val="bg1"/>
              </a:solidFill>
              <a:latin typeface="Calibri" panose="020F0502020204030204" pitchFamily="34" charset="0"/>
              <a:cs typeface="Calibri" panose="020F0502020204030204" pitchFamily="34" charset="0"/>
            </a:rPr>
            <a:t>Injuries by Road Condition</a:t>
          </a:r>
        </a:p>
      </xdr:txBody>
    </xdr:sp>
    <xdr:clientData/>
  </xdr:twoCellAnchor>
  <xdr:twoCellAnchor>
    <xdr:from>
      <xdr:col>20</xdr:col>
      <xdr:colOff>222086</xdr:colOff>
      <xdr:row>31</xdr:row>
      <xdr:rowOff>142874</xdr:rowOff>
    </xdr:from>
    <xdr:to>
      <xdr:col>27</xdr:col>
      <xdr:colOff>133351</xdr:colOff>
      <xdr:row>43</xdr:row>
      <xdr:rowOff>114299</xdr:rowOff>
    </xdr:to>
    <xdr:graphicFrame macro="">
      <xdr:nvGraphicFramePr>
        <xdr:cNvPr id="21" name="Chart 20">
          <a:extLst>
            <a:ext uri="{FF2B5EF4-FFF2-40B4-BE49-F238E27FC236}">
              <a16:creationId xmlns:a16="http://schemas.microsoft.com/office/drawing/2014/main" id="{8C429D9E-50D5-4C53-A6F3-C8DC79D6C91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20</xdr:col>
      <xdr:colOff>203036</xdr:colOff>
      <xdr:row>28</xdr:row>
      <xdr:rowOff>95250</xdr:rowOff>
    </xdr:from>
    <xdr:to>
      <xdr:col>27</xdr:col>
      <xdr:colOff>114300</xdr:colOff>
      <xdr:row>30</xdr:row>
      <xdr:rowOff>112203</xdr:rowOff>
    </xdr:to>
    <xdr:sp macro="" textlink="">
      <xdr:nvSpPr>
        <xdr:cNvPr id="22" name="TextBox 21">
          <a:extLst>
            <a:ext uri="{FF2B5EF4-FFF2-40B4-BE49-F238E27FC236}">
              <a16:creationId xmlns:a16="http://schemas.microsoft.com/office/drawing/2014/main" id="{A7D7430A-B3C7-4106-9C58-03DE45CB2E5D}"/>
            </a:ext>
          </a:extLst>
        </xdr:cNvPr>
        <xdr:cNvSpPr txBox="1"/>
      </xdr:nvSpPr>
      <xdr:spPr>
        <a:xfrm>
          <a:off x="13157036" y="5191125"/>
          <a:ext cx="4445164" cy="3789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l"/>
          <a:r>
            <a:rPr lang="en-US" sz="1800" b="1">
              <a:solidFill>
                <a:schemeClr val="bg1"/>
              </a:solidFill>
              <a:latin typeface="Calibri" panose="020F0502020204030204" pitchFamily="34" charset="0"/>
              <a:cs typeface="Calibri" panose="020F0502020204030204" pitchFamily="34" charset="0"/>
            </a:rPr>
            <a:t>Injuries by Traffic Control</a:t>
          </a:r>
        </a:p>
      </xdr:txBody>
    </xdr:sp>
    <xdr:clientData/>
  </xdr:twoCellAnchor>
  <xdr:twoCellAnchor>
    <xdr:from>
      <xdr:col>21</xdr:col>
      <xdr:colOff>180975</xdr:colOff>
      <xdr:row>12</xdr:row>
      <xdr:rowOff>19050</xdr:rowOff>
    </xdr:from>
    <xdr:to>
      <xdr:col>27</xdr:col>
      <xdr:colOff>200025</xdr:colOff>
      <xdr:row>27</xdr:row>
      <xdr:rowOff>171450</xdr:rowOff>
    </xdr:to>
    <xdr:sp macro="" textlink="">
      <xdr:nvSpPr>
        <xdr:cNvPr id="23" name="Rectangle: Rounded Corners 22">
          <a:extLst>
            <a:ext uri="{FF2B5EF4-FFF2-40B4-BE49-F238E27FC236}">
              <a16:creationId xmlns:a16="http://schemas.microsoft.com/office/drawing/2014/main" id="{675BB01B-499B-465A-8E6A-82A5C37BE1FB}"/>
            </a:ext>
          </a:extLst>
        </xdr:cNvPr>
        <xdr:cNvSpPr/>
      </xdr:nvSpPr>
      <xdr:spPr>
        <a:xfrm>
          <a:off x="13782675" y="2219325"/>
          <a:ext cx="3905250" cy="2867025"/>
        </a:xfrm>
        <a:prstGeom prst="roundRect">
          <a:avLst>
            <a:gd name="adj" fmla="val 3125"/>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clientData/>
  </xdr:twoCellAnchor>
  <xdr:twoCellAnchor>
    <xdr:from>
      <xdr:col>21</xdr:col>
      <xdr:colOff>182258</xdr:colOff>
      <xdr:row>12</xdr:row>
      <xdr:rowOff>19050</xdr:rowOff>
    </xdr:from>
    <xdr:to>
      <xdr:col>30</xdr:col>
      <xdr:colOff>523875</xdr:colOff>
      <xdr:row>14</xdr:row>
      <xdr:rowOff>36003</xdr:rowOff>
    </xdr:to>
    <xdr:sp macro="" textlink="">
      <xdr:nvSpPr>
        <xdr:cNvPr id="49" name="TextBox 48">
          <a:extLst>
            <a:ext uri="{FF2B5EF4-FFF2-40B4-BE49-F238E27FC236}">
              <a16:creationId xmlns:a16="http://schemas.microsoft.com/office/drawing/2014/main" id="{17F44FB4-2654-4E63-9FDC-0123D206DA4E}"/>
            </a:ext>
          </a:extLst>
        </xdr:cNvPr>
        <xdr:cNvSpPr txBox="1"/>
      </xdr:nvSpPr>
      <xdr:spPr>
        <a:xfrm>
          <a:off x="13783958" y="2219325"/>
          <a:ext cx="6170917" cy="3789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l"/>
          <a:r>
            <a:rPr lang="en-US" sz="1800" b="1">
              <a:solidFill>
                <a:schemeClr val="bg1"/>
              </a:solidFill>
              <a:latin typeface="Calibri" panose="020F0502020204030204" pitchFamily="34" charset="0"/>
              <a:cs typeface="Calibri" panose="020F0502020204030204" pitchFamily="34" charset="0"/>
            </a:rPr>
            <a:t>Slicer</a:t>
          </a:r>
        </a:p>
      </xdr:txBody>
    </xdr:sp>
    <xdr:clientData/>
  </xdr:twoCellAnchor>
  <xdr:twoCellAnchor editAs="oneCell">
    <xdr:from>
      <xdr:col>0</xdr:col>
      <xdr:colOff>173812</xdr:colOff>
      <xdr:row>9</xdr:row>
      <xdr:rowOff>173812</xdr:rowOff>
    </xdr:from>
    <xdr:to>
      <xdr:col>1</xdr:col>
      <xdr:colOff>440512</xdr:colOff>
      <xdr:row>14</xdr:row>
      <xdr:rowOff>154762</xdr:rowOff>
    </xdr:to>
    <xdr:pic>
      <xdr:nvPicPr>
        <xdr:cNvPr id="62" name="Graphic 61" descr="Presentation with bar chart with solid fill">
          <a:hlinkClick xmlns:r="http://schemas.openxmlformats.org/officeDocument/2006/relationships" r:id="rId11"/>
          <a:extLst>
            <a:ext uri="{FF2B5EF4-FFF2-40B4-BE49-F238E27FC236}">
              <a16:creationId xmlns:a16="http://schemas.microsoft.com/office/drawing/2014/main" id="{CB4BC2CD-AB18-1351-4C97-8B6064E82FEC}"/>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173812" y="1802587"/>
          <a:ext cx="914400" cy="914400"/>
        </a:xfrm>
        <a:prstGeom prst="rect">
          <a:avLst/>
        </a:prstGeom>
      </xdr:spPr>
    </xdr:pic>
    <xdr:clientData/>
  </xdr:twoCellAnchor>
  <xdr:twoCellAnchor editAs="oneCell">
    <xdr:from>
      <xdr:col>0</xdr:col>
      <xdr:colOff>495300</xdr:colOff>
      <xdr:row>0</xdr:row>
      <xdr:rowOff>95250</xdr:rowOff>
    </xdr:from>
    <xdr:to>
      <xdr:col>2</xdr:col>
      <xdr:colOff>114300</xdr:colOff>
      <xdr:row>5</xdr:row>
      <xdr:rowOff>104775</xdr:rowOff>
    </xdr:to>
    <xdr:pic>
      <xdr:nvPicPr>
        <xdr:cNvPr id="64" name="Graphic 63" descr="Car with solid fill">
          <a:extLst>
            <a:ext uri="{FF2B5EF4-FFF2-40B4-BE49-F238E27FC236}">
              <a16:creationId xmlns:a16="http://schemas.microsoft.com/office/drawing/2014/main" id="{947A956A-E783-8946-C3E2-1D50C45AC419}"/>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495300" y="95250"/>
          <a:ext cx="914400" cy="914400"/>
        </a:xfrm>
        <a:prstGeom prst="rect">
          <a:avLst/>
        </a:prstGeom>
      </xdr:spPr>
    </xdr:pic>
    <xdr:clientData/>
  </xdr:twoCellAnchor>
  <xdr:twoCellAnchor editAs="oneCell">
    <xdr:from>
      <xdr:col>21</xdr:col>
      <xdr:colOff>276225</xdr:colOff>
      <xdr:row>14</xdr:row>
      <xdr:rowOff>123825</xdr:rowOff>
    </xdr:from>
    <xdr:to>
      <xdr:col>24</xdr:col>
      <xdr:colOff>16876</xdr:colOff>
      <xdr:row>27</xdr:row>
      <xdr:rowOff>0</xdr:rowOff>
    </xdr:to>
    <mc:AlternateContent xmlns:mc="http://schemas.openxmlformats.org/markup-compatibility/2006">
      <mc:Choice xmlns:a14="http://schemas.microsoft.com/office/drawing/2010/main" Requires="a14">
        <xdr:graphicFrame macro="">
          <xdr:nvGraphicFramePr>
            <xdr:cNvPr id="67" name="Crash Year 5">
              <a:extLst>
                <a:ext uri="{FF2B5EF4-FFF2-40B4-BE49-F238E27FC236}">
                  <a16:creationId xmlns:a16="http://schemas.microsoft.com/office/drawing/2014/main" id="{8C87289B-6C92-45D6-A2E2-1F5C926CB79E}"/>
                </a:ext>
              </a:extLst>
            </xdr:cNvPr>
            <xdr:cNvGraphicFramePr/>
          </xdr:nvGraphicFramePr>
          <xdr:xfrm>
            <a:off x="0" y="0"/>
            <a:ext cx="0" cy="0"/>
          </xdr:xfrm>
          <a:graphic>
            <a:graphicData uri="http://schemas.microsoft.com/office/drawing/2010/slicer">
              <sle:slicer xmlns:sle="http://schemas.microsoft.com/office/drawing/2010/slicer" name="Crash Year 5"/>
            </a:graphicData>
          </a:graphic>
        </xdr:graphicFrame>
      </mc:Choice>
      <mc:Fallback>
        <xdr:sp macro="" textlink="">
          <xdr:nvSpPr>
            <xdr:cNvPr id="0" name=""/>
            <xdr:cNvSpPr>
              <a:spLocks noTextEdit="1"/>
            </xdr:cNvSpPr>
          </xdr:nvSpPr>
          <xdr:spPr>
            <a:xfrm>
              <a:off x="13877925" y="2686050"/>
              <a:ext cx="1683751" cy="22288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66675</xdr:colOff>
      <xdr:row>14</xdr:row>
      <xdr:rowOff>114300</xdr:rowOff>
    </xdr:from>
    <xdr:to>
      <xdr:col>27</xdr:col>
      <xdr:colOff>114300</xdr:colOff>
      <xdr:row>20</xdr:row>
      <xdr:rowOff>19050</xdr:rowOff>
    </xdr:to>
    <mc:AlternateContent xmlns:mc="http://schemas.openxmlformats.org/markup-compatibility/2006">
      <mc:Choice xmlns:a14="http://schemas.microsoft.com/office/drawing/2010/main" Requires="a14">
        <xdr:graphicFrame macro="">
          <xdr:nvGraphicFramePr>
            <xdr:cNvPr id="68" name="intersection_related_i 6">
              <a:extLst>
                <a:ext uri="{FF2B5EF4-FFF2-40B4-BE49-F238E27FC236}">
                  <a16:creationId xmlns:a16="http://schemas.microsoft.com/office/drawing/2014/main" id="{85581EFB-331B-4B4B-BCF1-6666CBB84403}"/>
                </a:ext>
              </a:extLst>
            </xdr:cNvPr>
            <xdr:cNvGraphicFramePr/>
          </xdr:nvGraphicFramePr>
          <xdr:xfrm>
            <a:off x="0" y="0"/>
            <a:ext cx="0" cy="0"/>
          </xdr:xfrm>
          <a:graphic>
            <a:graphicData uri="http://schemas.microsoft.com/office/drawing/2010/slicer">
              <sle:slicer xmlns:sle="http://schemas.microsoft.com/office/drawing/2010/slicer" name="intersection_related_i 6"/>
            </a:graphicData>
          </a:graphic>
        </xdr:graphicFrame>
      </mc:Choice>
      <mc:Fallback>
        <xdr:sp macro="" textlink="">
          <xdr:nvSpPr>
            <xdr:cNvPr id="0" name=""/>
            <xdr:cNvSpPr>
              <a:spLocks noTextEdit="1"/>
            </xdr:cNvSpPr>
          </xdr:nvSpPr>
          <xdr:spPr>
            <a:xfrm>
              <a:off x="15611475" y="2676525"/>
              <a:ext cx="1990725" cy="990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180975</xdr:colOff>
      <xdr:row>16</xdr:row>
      <xdr:rowOff>66675</xdr:rowOff>
    </xdr:from>
    <xdr:to>
      <xdr:col>1</xdr:col>
      <xdr:colOff>476250</xdr:colOff>
      <xdr:row>23</xdr:row>
      <xdr:rowOff>57150</xdr:rowOff>
    </xdr:to>
    <xdr:sp macro="" textlink="">
      <xdr:nvSpPr>
        <xdr:cNvPr id="73" name="Rectangle: Rounded Corners 72">
          <a:hlinkClick xmlns:r="http://schemas.openxmlformats.org/officeDocument/2006/relationships" r:id="rId6"/>
          <a:extLst>
            <a:ext uri="{FF2B5EF4-FFF2-40B4-BE49-F238E27FC236}">
              <a16:creationId xmlns:a16="http://schemas.microsoft.com/office/drawing/2014/main" id="{82626D5E-C154-41DE-9A2C-9F105EADC8F6}"/>
            </a:ext>
          </a:extLst>
        </xdr:cNvPr>
        <xdr:cNvSpPr/>
      </xdr:nvSpPr>
      <xdr:spPr>
        <a:xfrm>
          <a:off x="180975" y="2990850"/>
          <a:ext cx="942975" cy="1257300"/>
        </a:xfrm>
        <a:prstGeom prst="roundRect">
          <a:avLst>
            <a:gd name="adj" fmla="val 3125"/>
          </a:avLst>
        </a:prstGeom>
        <a:solidFill>
          <a:schemeClr val="bg2">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a:cs typeface="Calibri" panose="020F0502020204030204" pitchFamily="34" charset="0"/>
          </a:endParaRPr>
        </a:p>
      </xdr:txBody>
    </xdr:sp>
    <xdr:clientData/>
  </xdr:twoCellAnchor>
  <xdr:twoCellAnchor editAs="oneCell">
    <xdr:from>
      <xdr:col>0</xdr:col>
      <xdr:colOff>190500</xdr:colOff>
      <xdr:row>17</xdr:row>
      <xdr:rowOff>76200</xdr:rowOff>
    </xdr:from>
    <xdr:to>
      <xdr:col>1</xdr:col>
      <xdr:colOff>457200</xdr:colOff>
      <xdr:row>22</xdr:row>
      <xdr:rowOff>85725</xdr:rowOff>
    </xdr:to>
    <xdr:pic>
      <xdr:nvPicPr>
        <xdr:cNvPr id="75" name="Graphic 74" descr="Table with solid fill">
          <a:extLst>
            <a:ext uri="{FF2B5EF4-FFF2-40B4-BE49-F238E27FC236}">
              <a16:creationId xmlns:a16="http://schemas.microsoft.com/office/drawing/2014/main" id="{26C0C9F1-8F47-2204-E650-A94CD1D25D74}"/>
            </a:ext>
          </a:extLst>
        </xdr:cNvPr>
        <xdr:cNvPicPr>
          <a:picLocks noChangeAspect="1"/>
        </xdr:cNvPicPr>
      </xdr:nvPicPr>
      <xdr:blipFill>
        <a:blip xmlns:r="http://schemas.openxmlformats.org/officeDocument/2006/relationships" r:embed="rId16">
          <a:extLst>
            <a:ext uri="{96DAC541-7B7A-43D3-8B79-37D633B846F1}">
              <asvg:svgBlip xmlns:asvg="http://schemas.microsoft.com/office/drawing/2016/SVG/main" r:embed="rId17"/>
            </a:ext>
          </a:extLst>
        </a:blip>
        <a:stretch>
          <a:fillRect/>
        </a:stretch>
      </xdr:blipFill>
      <xdr:spPr>
        <a:xfrm>
          <a:off x="190500" y="3181350"/>
          <a:ext cx="914400" cy="914400"/>
        </a:xfrm>
        <a:prstGeom prst="rect">
          <a:avLst/>
        </a:prstGeom>
      </xdr:spPr>
    </xdr:pic>
    <xdr:clientData/>
  </xdr:twoCellAnchor>
  <xdr:twoCellAnchor editAs="oneCell">
    <xdr:from>
      <xdr:col>0</xdr:col>
      <xdr:colOff>190500</xdr:colOff>
      <xdr:row>24</xdr:row>
      <xdr:rowOff>133350</xdr:rowOff>
    </xdr:from>
    <xdr:to>
      <xdr:col>1</xdr:col>
      <xdr:colOff>457200</xdr:colOff>
      <xdr:row>29</xdr:row>
      <xdr:rowOff>142875</xdr:rowOff>
    </xdr:to>
    <xdr:pic>
      <xdr:nvPicPr>
        <xdr:cNvPr id="77" name="Graphic 76" descr="Email with solid fill">
          <a:hlinkClick xmlns:r="http://schemas.openxmlformats.org/officeDocument/2006/relationships" r:id="rId18"/>
          <a:extLst>
            <a:ext uri="{FF2B5EF4-FFF2-40B4-BE49-F238E27FC236}">
              <a16:creationId xmlns:a16="http://schemas.microsoft.com/office/drawing/2014/main" id="{4E52004B-BCB9-D844-5500-24C1EF94C33D}"/>
            </a:ext>
          </a:extLst>
        </xdr:cNvPr>
        <xdr:cNvPicPr>
          <a:picLocks noChangeAspect="1"/>
        </xdr:cNvPicPr>
      </xdr:nvPicPr>
      <xdr:blipFill>
        <a:blip xmlns:r="http://schemas.openxmlformats.org/officeDocument/2006/relationships" r:embed="rId19">
          <a:extLst>
            <a:ext uri="{96DAC541-7B7A-43D3-8B79-37D633B846F1}">
              <asvg:svgBlip xmlns:asvg="http://schemas.microsoft.com/office/drawing/2016/SVG/main" r:embed="rId20"/>
            </a:ext>
          </a:extLst>
        </a:blip>
        <a:stretch>
          <a:fillRect/>
        </a:stretch>
      </xdr:blipFill>
      <xdr:spPr>
        <a:xfrm>
          <a:off x="190500" y="4505325"/>
          <a:ext cx="914400" cy="9144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4.937952777778" backgroundQuery="1" createdVersion="8" refreshedVersion="8" minRefreshableVersion="3" recordCount="0" supportSubquery="1" supportAdvancedDrill="1" xr:uid="{26098C07-588E-4241-B75E-577B154AA504}">
  <cacheSource type="external" connectionId="3"/>
  <cacheFields count="4">
    <cacheField name="[Crash Date].[PartOfTheDay].[PartOfTheDay]" caption="PartOfTheDay" numFmtId="0" hierarchy="5" level="1">
      <sharedItems count="4">
        <s v="Afternoon: 12PM-5PM"/>
        <s v="Evening: 5PM-9PM"/>
        <s v="Morning: 5AM-12PM"/>
        <s v="Night: 9PM-4AM"/>
      </sharedItems>
    </cacheField>
    <cacheField name="[Measures].[Sum of injuries_fatal]" caption="Sum of injuries_fatal" numFmtId="0" hierarchy="31" level="32767"/>
    <cacheField name="[Traffic Accidents].[intersection_related_i].[intersection_related_i]" caption="intersection_related_i" numFmtId="0" hierarchy="16" level="1">
      <sharedItems containsSemiMixedTypes="0" containsNonDate="0" containsString="0"/>
    </cacheField>
    <cacheField name="[Crash Date].[Crash Year].[Crash Year]" caption="Crash Year" numFmtId="0" hierarchy="1"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3"/>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2" memberValueDatatype="130" unbalanced="0">
      <fieldsUsage count="2">
        <fieldUsage x="-1"/>
        <fieldUsage x="0"/>
      </fieldsUsage>
    </cacheHierarchy>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2"/>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hidden="1">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5.571588773149" backgroundQuery="1" createdVersion="8" refreshedVersion="8" minRefreshableVersion="3" recordCount="0" supportSubquery="1" supportAdvancedDrill="1" xr:uid="{9A1309F0-E8D0-4CF6-B7AC-4A4DC2525A0C}">
  <cacheSource type="external" connectionId="3"/>
  <cacheFields count="3">
    <cacheField name="[Measures].[Count of crash_date]" caption="Count of crash_date" numFmtId="0" hierarchy="30" level="32767"/>
    <cacheField name="[Crash Date].[Crash Year].[Crash Year]" caption="Crash Year" numFmtId="0" hierarchy="1" level="1">
      <sharedItems containsSemiMixedTypes="0" containsNonDate="0" containsString="0"/>
    </cacheField>
    <cacheField name="[Traffic Accidents].[intersection_related_i].[intersection_related_i]" caption="intersection_related_i" numFmtId="0" hierarchy="16"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1"/>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2"/>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hidden="1">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5.571588888888" backgroundQuery="1" createdVersion="8" refreshedVersion="8" minRefreshableVersion="3" recordCount="0" supportSubquery="1" supportAdvancedDrill="1" xr:uid="{BAFCEBA3-AABE-44BE-8C9E-5D04240B0FEB}">
  <cacheSource type="external" connectionId="3"/>
  <cacheFields count="3">
    <cacheField name="[Measures].[Sum of injuries_total]" caption="Sum of injuries_total" numFmtId="0" hierarchy="29" level="32767"/>
    <cacheField name="[Crash Date].[Crash Year].[Crash Year]" caption="Crash Year" numFmtId="0" hierarchy="1" level="1">
      <sharedItems containsSemiMixedTypes="0" containsNonDate="0" containsString="0"/>
    </cacheField>
    <cacheField name="[Traffic Accidents].[intersection_related_i].[intersection_related_i]" caption="intersection_related_i" numFmtId="0" hierarchy="16"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1"/>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2"/>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5.57158935185" backgroundQuery="1" createdVersion="8" refreshedVersion="8" minRefreshableVersion="3" recordCount="0" supportSubquery="1" supportAdvancedDrill="1" xr:uid="{4D0C9D60-09B1-4BD1-937F-2E04CCEC9AB7}">
  <cacheSource type="external" connectionId="3"/>
  <cacheFields count="6">
    <cacheField name="[Measures].[Sum of injuries_incapacitating]" caption="Sum of injuries_incapacitating" numFmtId="0" hierarchy="33" level="32767"/>
    <cacheField name="[Measures].[Sum of injuries_non_incapacitating]" caption="Sum of injuries_non_incapacitating" numFmtId="0" hierarchy="34" level="32767"/>
    <cacheField name="[Measures].[Sum of injuries_reported_not_evident]" caption="Sum of injuries_reported_not_evident" numFmtId="0" hierarchy="35" level="32767"/>
    <cacheField name="[Measures].[Sum of injuries_fatal]" caption="Sum of injuries_fatal" numFmtId="0" hierarchy="31" level="32767"/>
    <cacheField name="[Crash Date].[Crash Year].[Crash Year]" caption="Crash Year" numFmtId="0" hierarchy="1" level="1">
      <sharedItems containsSemiMixedTypes="0" containsNonDate="0" containsString="0"/>
    </cacheField>
    <cacheField name="[Traffic Accidents].[intersection_related_i].[intersection_related_i]" caption="intersection_related_i" numFmtId="0" hierarchy="16"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4"/>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5"/>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hidden="1">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oneField="1" hidden="1">
      <fieldsUsage count="1">
        <fieldUsage x="3"/>
      </fieldsUsage>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oneField="1" hidden="1">
      <fieldsUsage count="1">
        <fieldUsage x="2"/>
      </fieldsUsage>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5.571589930558" backgroundQuery="1" createdVersion="8" refreshedVersion="8" minRefreshableVersion="3" recordCount="0" supportSubquery="1" supportAdvancedDrill="1" xr:uid="{CE460F31-AD47-44E0-80EC-8BEA2E31B3C7}">
  <cacheSource type="external" connectionId="3"/>
  <cacheFields count="4">
    <cacheField name="[Traffic Accidents].[weather_condition].[weather_condition]" caption="weather_condition" numFmtId="0" hierarchy="8" level="1">
      <sharedItems count="9">
        <s v="BLOWING SAND, SOIL, DIRT"/>
        <s v="CLEAR"/>
        <s v="CLOUDY/OVERCAST"/>
        <s v="FOG/SMOKE/HAZE"/>
        <s v="OTHER"/>
        <s v="RAIN"/>
        <s v="SEVERE CROSS WIND GATE"/>
        <s v="SNOW"/>
        <s v="UNKNOWN"/>
      </sharedItems>
    </cacheField>
    <cacheField name="[Measures].[Sum of injuries_total]" caption="Sum of injuries_total" numFmtId="0" hierarchy="29" level="32767"/>
    <cacheField name="[Crash Date].[Crash Year].[Crash Year]" caption="Crash Year" numFmtId="0" hierarchy="1" level="1">
      <sharedItems containsSemiMixedTypes="0" containsNonDate="0" containsString="0"/>
    </cacheField>
    <cacheField name="[Traffic Accidents].[intersection_related_i].[intersection_related_i]" caption="intersection_related_i" numFmtId="0" hierarchy="16"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2"/>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2" memberValueDatatype="130" unbalanced="0">
      <fieldsUsage count="2">
        <fieldUsage x="-1"/>
        <fieldUsage x="0"/>
      </fieldsUsage>
    </cacheHierarchy>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3"/>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5.571590509258" backgroundQuery="1" createdVersion="8" refreshedVersion="8" minRefreshableVersion="3" recordCount="0" supportSubquery="1" supportAdvancedDrill="1" xr:uid="{06B097DC-C770-4D5D-8346-3C834BF1ADC4}">
  <cacheSource type="external" connectionId="3"/>
  <cacheFields count="4">
    <cacheField name="[Traffic Accidents].[lighting_condition].[lighting_condition]" caption="lighting_condition" numFmtId="0" hierarchy="9" level="1">
      <sharedItems count="3">
        <s v="DAY"/>
        <s v="NIGHT"/>
        <s v="UNKNOWN"/>
      </sharedItems>
    </cacheField>
    <cacheField name="[Measures].[Sum of injuries_total]" caption="Sum of injuries_total" numFmtId="0" hierarchy="29" level="32767"/>
    <cacheField name="[Crash Date].[Crash Year].[Crash Year]" caption="Crash Year" numFmtId="0" hierarchy="1" level="1">
      <sharedItems containsSemiMixedTypes="0" containsNonDate="0" containsString="0"/>
    </cacheField>
    <cacheField name="[Traffic Accidents].[intersection_related_i].[intersection_related_i]" caption="intersection_related_i" numFmtId="0" hierarchy="16"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2"/>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2" memberValueDatatype="130" unbalanced="0">
      <fieldsUsage count="2">
        <fieldUsage x="-1"/>
        <fieldUsage x="0"/>
      </fieldsUsage>
    </cacheHierarchy>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3"/>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5.571591087966" backgroundQuery="1" createdVersion="8" refreshedVersion="8" minRefreshableVersion="3" recordCount="0" supportSubquery="1" supportAdvancedDrill="1" xr:uid="{7EF8198E-9DE7-48B1-89AD-B82FA1481B8E}">
  <cacheSource type="external" connectionId="3"/>
  <cacheFields count="4">
    <cacheField name="[Traffic Accidents].[roadway_surface_cond].[roadway_surface_cond]" caption="roadway_surface_cond" numFmtId="0" hierarchy="13" level="1">
      <sharedItems count="4">
        <s v="DRY"/>
        <s v="OTHER"/>
        <s v="UNKNOWN"/>
        <s v="WET"/>
      </sharedItems>
    </cacheField>
    <cacheField name="[Measures].[Sum of injuries_total]" caption="Sum of injuries_total" numFmtId="0" hierarchy="29" level="32767"/>
    <cacheField name="[Crash Date].[Crash Year].[Crash Year]" caption="Crash Year" numFmtId="0" hierarchy="1" level="1">
      <sharedItems containsSemiMixedTypes="0" containsNonDate="0" containsString="0"/>
    </cacheField>
    <cacheField name="[Traffic Accidents].[intersection_related_i].[intersection_related_i]" caption="intersection_related_i" numFmtId="0" hierarchy="16"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2"/>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2" memberValueDatatype="130" unbalanced="0">
      <fieldsUsage count="2">
        <fieldUsage x="-1"/>
        <fieldUsage x="0"/>
      </fieldsUsage>
    </cacheHierarchy>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3"/>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5.571591666667" backgroundQuery="1" createdVersion="8" refreshedVersion="8" minRefreshableVersion="3" recordCount="0" supportSubquery="1" supportAdvancedDrill="1" xr:uid="{1C9053B5-47EC-4081-AB34-7032F72F8B80}">
  <cacheSource type="external" connectionId="3"/>
  <cacheFields count="4">
    <cacheField name="[Traffic Accidents].[traffic_control_device].[traffic_control_device]" caption="traffic_control_device" numFmtId="0" hierarchy="7" level="1">
      <sharedItems count="5">
        <s v="NO CONTROLS"/>
        <s v="OTHER"/>
        <s v="TRAFFIC LIGHTS"/>
        <s v="TRAFFIC SIGN"/>
        <s v="UNKNOWN"/>
      </sharedItems>
    </cacheField>
    <cacheField name="[Measures].[Sum of injuries_total]" caption="Sum of injuries_total" numFmtId="0" hierarchy="29" level="32767"/>
    <cacheField name="[Crash Date].[Crash Year].[Crash Year]" caption="Crash Year" numFmtId="0" hierarchy="1" level="1">
      <sharedItems containsSemiMixedTypes="0" containsNonDate="0" containsString="0"/>
    </cacheField>
    <cacheField name="[Traffic Accidents].[intersection_related_i].[intersection_related_i]" caption="intersection_related_i" numFmtId="0" hierarchy="16"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2"/>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2" memberValueDatatype="130" unbalanced="0">
      <fieldsUsage count="2">
        <fieldUsage x="-1"/>
        <fieldUsage x="0"/>
      </fieldsUsage>
    </cacheHierarchy>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3"/>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4.814530439813" backgroundQuery="1" createdVersion="3" refreshedVersion="8" minRefreshableVersion="3" recordCount="0" supportSubquery="1" supportAdvancedDrill="1" xr:uid="{1CCB705F-2EE1-44EB-96EF-1177FBE6C079}">
  <cacheSource type="external" connectionId="3">
    <extLst>
      <ext xmlns:x14="http://schemas.microsoft.com/office/spreadsheetml/2009/9/main" uri="{F057638F-6D5F-4e77-A914-E7F072B9BCA8}">
        <x14:sourceConnection name="ThisWorkbookDataModel"/>
      </ext>
    </extLst>
  </cacheSource>
  <cacheFields count="0"/>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2"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hidden="1">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extLst>
    <ext xmlns:x14="http://schemas.microsoft.com/office/spreadsheetml/2009/9/main" uri="{725AE2AE-9491-48be-B2B4-4EB974FC3084}">
      <x14:pivotCacheDefinition slicerData="1" pivotCacheId="76592847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4.93795324074" backgroundQuery="1" createdVersion="8" refreshedVersion="8" minRefreshableVersion="3" recordCount="0" supportSubquery="1" supportAdvancedDrill="1" xr:uid="{56505177-A9D2-4DD2-9BEB-2287B7DB22C1}">
  <cacheSource type="external" connectionId="3"/>
  <cacheFields count="4">
    <cacheField name="[Crash Date].[PartOfTheDay].[PartOfTheDay]" caption="PartOfTheDay" numFmtId="0" hierarchy="5" level="1">
      <sharedItems count="4">
        <s v="Afternoon: 12PM-5PM"/>
        <s v="Evening: 5PM-9PM"/>
        <s v="Morning: 5AM-12PM"/>
        <s v="Night: 9PM-4AM"/>
      </sharedItems>
    </cacheField>
    <cacheField name="[Measures].[Sum of injuries_total]" caption="Sum of injuries_total" numFmtId="0" hierarchy="29" level="32767"/>
    <cacheField name="[Traffic Accidents].[intersection_related_i].[intersection_related_i]" caption="intersection_related_i" numFmtId="0" hierarchy="16" level="1">
      <sharedItems containsSemiMixedTypes="0" containsNonDate="0" containsString="0"/>
    </cacheField>
    <cacheField name="[Crash Date].[Crash Year].[Crash Year]" caption="Crash Year" numFmtId="0" hierarchy="1"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3"/>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2" memberValueDatatype="130" unbalanced="0">
      <fieldsUsage count="2">
        <fieldUsage x="-1"/>
        <fieldUsage x="0"/>
      </fieldsUsage>
    </cacheHierarchy>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2"/>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4.937953819448" backgroundQuery="1" createdVersion="8" refreshedVersion="8" minRefreshableVersion="3" recordCount="0" supportSubquery="1" supportAdvancedDrill="1" xr:uid="{81DE7E1F-4C23-45F7-B480-2F55760A0237}">
  <cacheSource type="external" connectionId="3"/>
  <cacheFields count="4">
    <cacheField name="[Crash Date].[PartOfTheDay].[PartOfTheDay]" caption="PartOfTheDay" numFmtId="0" hierarchy="5" level="1">
      <sharedItems count="4">
        <s v="Afternoon: 12PM-5PM"/>
        <s v="Evening: 5PM-9PM"/>
        <s v="Morning: 5AM-12PM"/>
        <s v="Night: 9PM-4AM"/>
      </sharedItems>
    </cacheField>
    <cacheField name="[Measures].[Count of crash_date]" caption="Count of crash_date" numFmtId="0" hierarchy="30" level="32767"/>
    <cacheField name="[Traffic Accidents].[intersection_related_i].[intersection_related_i]" caption="intersection_related_i" numFmtId="0" hierarchy="16" level="1">
      <sharedItems containsSemiMixedTypes="0" containsNonDate="0" containsString="0"/>
    </cacheField>
    <cacheField name="[Crash Date].[Crash Year].[Crash Year]" caption="Crash Year" numFmtId="0" hierarchy="1"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3"/>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2" memberValueDatatype="130" unbalanced="0">
      <fieldsUsage count="2">
        <fieldUsage x="-1"/>
        <fieldUsage x="0"/>
      </fieldsUsage>
    </cacheHierarchy>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2"/>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hidden="1">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4.937954398149" backgroundQuery="1" createdVersion="8" refreshedVersion="8" minRefreshableVersion="3" recordCount="0" supportSubquery="1" supportAdvancedDrill="1" xr:uid="{45D48352-1122-4066-8C62-9F5673EB925D}">
  <cacheSource type="external" connectionId="3"/>
  <cacheFields count="3">
    <cacheField name="[Crash Date].[Crash Year].[Crash Year]" caption="Crash Year" numFmtId="0" hierarchy="1" level="1">
      <sharedItems containsSemiMixedTypes="0" containsString="0" containsNumber="1" containsInteger="1" minValue="2013" maxValue="2025" count="12">
        <n v="2013"/>
        <n v="2015"/>
        <n v="2016"/>
        <n v="2017"/>
        <n v="2018"/>
        <n v="2019"/>
        <n v="2020"/>
        <n v="2021"/>
        <n v="2022"/>
        <n v="2023"/>
        <n v="2024"/>
        <n v="2025"/>
      </sharedItems>
      <extLst>
        <ext xmlns:x15="http://schemas.microsoft.com/office/spreadsheetml/2010/11/main" uri="{4F2E5C28-24EA-4eb8-9CBF-B6C8F9C3D259}">
          <x15:cachedUniqueNames>
            <x15:cachedUniqueName index="0" name="[Crash Date].[Crash Year].&amp;[2013]"/>
            <x15:cachedUniqueName index="1" name="[Crash Date].[Crash Year].&amp;[2015]"/>
            <x15:cachedUniqueName index="2" name="[Crash Date].[Crash Year].&amp;[2016]"/>
            <x15:cachedUniqueName index="3" name="[Crash Date].[Crash Year].&amp;[2017]"/>
            <x15:cachedUniqueName index="4" name="[Crash Date].[Crash Year].&amp;[2018]"/>
            <x15:cachedUniqueName index="5" name="[Crash Date].[Crash Year].&amp;[2019]"/>
            <x15:cachedUniqueName index="6" name="[Crash Date].[Crash Year].&amp;[2020]"/>
            <x15:cachedUniqueName index="7" name="[Crash Date].[Crash Year].&amp;[2021]"/>
            <x15:cachedUniqueName index="8" name="[Crash Date].[Crash Year].&amp;[2022]"/>
            <x15:cachedUniqueName index="9" name="[Crash Date].[Crash Year].&amp;[2023]"/>
            <x15:cachedUniqueName index="10" name="[Crash Date].[Crash Year].&amp;[2024]"/>
            <x15:cachedUniqueName index="11" name="[Crash Date].[Crash Year].&amp;[2025]"/>
          </x15:cachedUniqueNames>
        </ext>
      </extLst>
    </cacheField>
    <cacheField name="[Measures].[Count of crash_date]" caption="Count of crash_date" numFmtId="0" hierarchy="30" level="32767"/>
    <cacheField name="[Traffic Accidents].[intersection_related_i].[intersection_related_i]" caption="intersection_related_i" numFmtId="0" hierarchy="16"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0"/>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2"/>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hidden="1">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4.937954513887" backgroundQuery="1" createdVersion="8" refreshedVersion="8" minRefreshableVersion="3" recordCount="0" supportSubquery="1" supportAdvancedDrill="1" xr:uid="{B5BE6A40-0018-46D5-B22D-E68666C736B8}">
  <cacheSource type="external" connectionId="3"/>
  <cacheFields count="3">
    <cacheField name="[Measures].[Sum of injuries_fatal]" caption="Sum of injuries_fatal" numFmtId="0" hierarchy="31" level="32767"/>
    <cacheField name="[Traffic Accidents].[intersection_related_i].[intersection_related_i]" caption="intersection_related_i" numFmtId="0" hierarchy="16" level="1">
      <sharedItems containsSemiMixedTypes="0" containsNonDate="0" containsString="0"/>
    </cacheField>
    <cacheField name="[Crash Date].[Crash Year].[Crash Year]" caption="Crash Year" numFmtId="0" hierarchy="1"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2"/>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1"/>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hidden="1">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4.937954629633" backgroundQuery="1" createdVersion="8" refreshedVersion="8" minRefreshableVersion="3" recordCount="0" supportSubquery="1" supportAdvancedDrill="1" xr:uid="{00241A1B-3D5A-4583-868B-EF8C7E6ABBBF}">
  <cacheSource type="external" connectionId="3"/>
  <cacheFields count="3">
    <cacheField name="[Measures].[Sum of injuries_total]" caption="Sum of injuries_total" numFmtId="0" hierarchy="29" level="32767"/>
    <cacheField name="[Traffic Accidents].[intersection_related_i].[intersection_related_i]" caption="intersection_related_i" numFmtId="0" hierarchy="16" level="1">
      <sharedItems containsSemiMixedTypes="0" containsNonDate="0" containsString="0"/>
    </cacheField>
    <cacheField name="[Crash Date].[Crash Year].[Crash Year]" caption="Crash Year" numFmtId="0" hierarchy="1"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2"/>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1"/>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4.937954745372" backgroundQuery="1" createdVersion="8" refreshedVersion="8" minRefreshableVersion="3" recordCount="0" supportSubquery="1" supportAdvancedDrill="1" xr:uid="{D3132535-B5B0-4835-B3E5-1AFE207EFE5A}">
  <cacheSource type="external" connectionId="3"/>
  <cacheFields count="3">
    <cacheField name="[Measures].[Count of crash_date]" caption="Count of crash_date" numFmtId="0" hierarchy="30" level="32767"/>
    <cacheField name="[Traffic Accidents].[intersection_related_i].[intersection_related_i]" caption="intersection_related_i" numFmtId="0" hierarchy="16" level="1">
      <sharedItems containsSemiMixedTypes="0" containsNonDate="0" containsString="0"/>
    </cacheField>
    <cacheField name="[Crash Date].[Crash Year].[Crash Year]" caption="Crash Year" numFmtId="0" hierarchy="1"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2"/>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0"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1"/>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hidden="1">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4.937955208334" backgroundQuery="1" createdVersion="8" refreshedVersion="8" minRefreshableVersion="3" recordCount="0" supportSubquery="1" supportAdvancedDrill="1" xr:uid="{BCACD762-100F-436C-A35D-005FA63B9525}">
  <cacheSource type="external" connectionId="3"/>
  <cacheFields count="4">
    <cacheField name="[Measures].[Count of crash_date]" caption="Count of crash_date" numFmtId="0" hierarchy="30" level="32767"/>
    <cacheField name="[Set1].[Crash Date].[Crash Day].[Crash Day]" caption="Crash Day" numFmtId="0" hierarchy="39">
      <sharedItems count="7">
        <s v="Monday"/>
        <s v="Tuesday"/>
        <s v="Wednesday"/>
        <s v="Thursday"/>
        <s v="Friday"/>
        <s v="Saturday"/>
        <s v="Sunday"/>
      </sharedItems>
    </cacheField>
    <cacheField name="[Traffic Accidents].[intersection_related_i].[intersection_related_i]" caption="intersection_related_i" numFmtId="0" hierarchy="16" level="1">
      <sharedItems containsSemiMixedTypes="0" containsNonDate="0" containsString="0"/>
    </cacheField>
    <cacheField name="[Crash Date].[Crash Year].[Crash Year]" caption="Crash Year" numFmtId="0" hierarchy="1"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0"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3"/>
      </fieldsUsage>
    </cacheHierarchy>
    <cacheHierarchy uniqueName="[Crash Date].[Crash Month]" caption="Crash Month" attribute="1" defaultMemberUniqueName="[Crash Date].[Crash Month].[All]" allUniqueName="[Crash Date].[Crash Month].[All]" dimensionUniqueName="[Crash Date]" displayFolder="" count="0" memberValueDatatype="130" unbalanced="0"/>
    <cacheHierarchy uniqueName="[Crash Date].[Crash Day]" caption="Crash Day" attribute="1" defaultMemberUniqueName="[Crash Date].[Crash Day].[All]" allUniqueName="[Crash Date].[Crash Day].[All]" dimensionUniqueName="[Crash Date]" displayFolder="" count="2" memberValueDatatype="130" unbalanced="0"/>
    <cacheHierarchy uniqueName="[Crash Date].[Crash Hour]" caption="Crash Hour" attribute="1" defaultMemberUniqueName="[Crash Date].[Crash Hour].[All]" allUniqueName="[Crash Date].[Crash Hour].[All]" dimensionUniqueName="[Crash Date]" displayFolder="" count="0" memberValueDatatype="130" unbalanced="0"/>
    <cacheHierarchy uniqueName="[Crash Date].[PartOfTheDay]" caption="PartOfTheDay" attribute="1" defaultMemberUniqueName="[Crash Date].[PartOfTheDay].[All]" allUniqueName="[Crash Date].[PartOfTheDay].[All]" dimensionUniqueName="[Crash Date]" displayFolder="" count="0" memberValueDatatype="130" unbalanced="0"/>
    <cacheHierarchy uniqueName="[Traffic Accidents].[crash_date]" caption="crash_date" attribute="1" time="1" defaultMemberUniqueName="[Traffic Accidents].[crash_date].[All]" allUniqueName="[Traffic Accidents].[crash_date].[All]" dimensionUniqueName="[Traffic Accidents]" displayFolder="" count="0"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0"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0"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0"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0"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0" memberValueDatatype="130" unbalanced="0"/>
    <cacheHierarchy uniqueName="[Traffic Accidents].[alignment]" caption="alignment" attribute="1" defaultMemberUniqueName="[Traffic Accidents].[alignment].[All]" allUniqueName="[Traffic Accidents].[alignment].[All]" dimensionUniqueName="[Traffic Accidents]" displayFolder="" count="0"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0" memberValueDatatype="130" unbalanced="0"/>
    <cacheHierarchy uniqueName="[Traffic Accidents].[road_defect]" caption="road_defect" attribute="1" defaultMemberUniqueName="[Traffic Accidents].[road_defect].[All]" allUniqueName="[Traffic Accidents].[road_defect].[All]" dimensionUniqueName="[Traffic Accidents]" displayFolder="" count="0" memberValueDatatype="130" unbalanced="0"/>
    <cacheHierarchy uniqueName="[Traffic Accidents].[crash_type]" caption="crash_type" attribute="1" defaultMemberUniqueName="[Traffic Accidents].[crash_type].[All]" allUniqueName="[Traffic Accidents].[crash_type].[All]" dimensionUniqueName="[Traffic Accidents]" displayFolder="" count="0" memberValueDatatype="130" unbalanced="0"/>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2"/>
      </fieldsUsage>
    </cacheHierarchy>
    <cacheHierarchy uniqueName="[Traffic Accidents].[damage]" caption="damage" attribute="1" defaultMemberUniqueName="[Traffic Accidents].[damage].[All]" allUniqueName="[Traffic Accidents].[damage].[All]" dimensionUniqueName="[Traffic Accidents]" displayFolder="" count="0"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0"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0"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0"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0"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0"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0"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0"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0"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hidden="1">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fieldsUsage count="1">
        <fieldUsage x="1"/>
      </fieldsUsage>
      <extLst>
        <ext xmlns:x14="http://schemas.microsoft.com/office/spreadsheetml/2009/9/main" uri="{8CF416AD-EC4C-4aba-99F5-12A058AE0983}">
          <x14:cacheHierarchy flattenHierarchies="0" hierarchizeDistinct="0">
            <x14:setLevels count="1">
              <x14:setLevel hierarchy="3"/>
            </x14:setLevels>
          </x14:cacheHierarchy>
        </ext>
      </extLst>
    </cacheHierarchy>
    <cacheHierarchy uniqueName="[Set2]" caption="Set2" set="1" parentSet="2" displayFolder="" count="0" unbalanced="0" unbalancedGroup="0">
      <extLst>
        <ext xmlns:x14="http://schemas.microsoft.com/office/spreadsheetml/2009/9/main" uri="{8CF416AD-EC4C-4aba-99F5-12A058AE0983}">
          <x14:cacheHierarchy flattenHierarchies="0" hierarchizeDistinct="0"/>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ny Bacani" refreshedDate="45805.571588425926" backgroundQuery="1" createdVersion="8" refreshedVersion="8" minRefreshableVersion="3" recordCount="0" supportSubquery="1" supportAdvancedDrill="1" xr:uid="{5F364508-7AFF-4D18-839C-ADEA7E0D7EEC}">
  <cacheSource type="external" connectionId="3"/>
  <cacheFields count="5">
    <cacheField name="[Crash Date].[Crash Year].[Crash Year]" caption="Crash Year" numFmtId="0" hierarchy="1" level="1">
      <sharedItems containsSemiMixedTypes="0" containsString="0" containsNumber="1" containsInteger="1" minValue="2013" maxValue="2025" count="12">
        <n v="2019"/>
        <n v="2020"/>
        <n v="2021"/>
        <n v="2022"/>
        <n v="2023"/>
        <n v="2024"/>
        <n v="2025"/>
        <n v="2013" u="1"/>
        <n v="2015" u="1"/>
        <n v="2017" u="1"/>
        <n v="2016" u="1"/>
        <n v="2018" u="1"/>
      </sharedItems>
      <extLst>
        <ext xmlns:x15="http://schemas.microsoft.com/office/spreadsheetml/2010/11/main" uri="{4F2E5C28-24EA-4eb8-9CBF-B6C8F9C3D259}">
          <x15:cachedUniqueNames>
            <x15:cachedUniqueName index="0" name="[Crash Date].[Crash Year].&amp;[2019]"/>
            <x15:cachedUniqueName index="1" name="[Crash Date].[Crash Year].&amp;[2020]"/>
            <x15:cachedUniqueName index="2" name="[Crash Date].[Crash Year].&amp;[2021]"/>
            <x15:cachedUniqueName index="3" name="[Crash Date].[Crash Year].&amp;[2022]"/>
            <x15:cachedUniqueName index="4" name="[Crash Date].[Crash Year].&amp;[2023]"/>
            <x15:cachedUniqueName index="5" name="[Crash Date].[Crash Year].&amp;[2024]"/>
            <x15:cachedUniqueName index="6" name="[Crash Date].[Crash Year].&amp;[2025]"/>
            <x15:cachedUniqueName index="7" name="[Crash Date].[Crash Year].&amp;[2013]"/>
            <x15:cachedUniqueName index="8" name="[Crash Date].[Crash Year].&amp;[2015]"/>
            <x15:cachedUniqueName index="9" name="[Crash Date].[Crash Year].&amp;[2017]"/>
            <x15:cachedUniqueName index="10" name="[Crash Date].[Crash Year].&amp;[2016]"/>
            <x15:cachedUniqueName index="11" name="[Crash Date].[Crash Year].&amp;[2018]"/>
          </x15:cachedUniqueNames>
        </ext>
      </extLst>
    </cacheField>
    <cacheField name="[Measures].[Sum of injuries_total]" caption="Sum of injuries_total" numFmtId="0" hierarchy="29" level="32767"/>
    <cacheField name="[Set2].[Crash Date].[Crash Month].[Crash Month]" caption="Crash Month" numFmtId="0" hierarchy="40">
      <sharedItems count="12">
        <s v="January"/>
        <s v="February"/>
        <s v="March"/>
        <s v="April"/>
        <s v="May"/>
        <s v="June"/>
        <s v="July"/>
        <s v="August"/>
        <s v="September"/>
        <s v="October"/>
        <s v="November"/>
        <s v="December"/>
      </sharedItems>
    </cacheField>
    <cacheField name="[Traffic Accidents].[crash_type].[crash_type]" caption="crash_type" numFmtId="0" hierarchy="15" level="1">
      <sharedItems containsSemiMixedTypes="0" containsNonDate="0" containsString="0"/>
    </cacheField>
    <cacheField name="[Traffic Accidents].[intersection_related_i].[intersection_related_i]" caption="intersection_related_i" numFmtId="0" hierarchy="16" level="1">
      <sharedItems containsSemiMixedTypes="0" containsNonDate="0" containsString="0"/>
    </cacheField>
  </cacheFields>
  <cacheHierarchies count="41">
    <cacheHierarchy uniqueName="[Crash Date].[Crash Date]" caption="Crash Date" attribute="1" time="1" defaultMemberUniqueName="[Crash Date].[Crash Date].[All]" allUniqueName="[Crash Date].[Crash Date].[All]" dimensionUniqueName="[Crash Date]" displayFolder="" count="2" memberValueDatatype="7" unbalanced="0"/>
    <cacheHierarchy uniqueName="[Crash Date].[Crash Year]" caption="Crash Year" attribute="1" defaultMemberUniqueName="[Crash Date].[Crash Year].[All]" allUniqueName="[Crash Date].[Crash Year].[All]" dimensionUniqueName="[Crash Date]" displayFolder="" count="2" memberValueDatatype="20" unbalanced="0">
      <fieldsUsage count="2">
        <fieldUsage x="-1"/>
        <fieldUsage x="0"/>
      </fieldsUsage>
    </cacheHierarchy>
    <cacheHierarchy uniqueName="[Crash Date].[Crash Month]" caption="Crash Month" attribute="1" defaultMemberUniqueName="[Crash Date].[Crash Month].[All]" allUniqueName="[Crash Date].[Crash Month].[All]" dimensionUniqueName="[Crash Date]" displayFolder="" count="2" memberValueDatatype="130" unbalanced="0"/>
    <cacheHierarchy uniqueName="[Crash Date].[Crash Day]" caption="Crash Day" attribute="1" defaultMemberUniqueName="[Crash Date].[Crash Day].[All]" allUniqueName="[Crash Date].[Crash Day].[All]" dimensionUniqueName="[Crash Date]" displayFolder="" count="2" memberValueDatatype="130" unbalanced="0"/>
    <cacheHierarchy uniqueName="[Crash Date].[Crash Hour]" caption="Crash Hour" attribute="1" defaultMemberUniqueName="[Crash Date].[Crash Hour].[All]" allUniqueName="[Crash Date].[Crash Hour].[All]" dimensionUniqueName="[Crash Date]" displayFolder="" count="2" memberValueDatatype="130" unbalanced="0"/>
    <cacheHierarchy uniqueName="[Crash Date].[PartOfTheDay]" caption="PartOfTheDay" attribute="1" defaultMemberUniqueName="[Crash Date].[PartOfTheDay].[All]" allUniqueName="[Crash Date].[PartOfTheDay].[All]" dimensionUniqueName="[Crash Date]" displayFolder="" count="2" memberValueDatatype="130" unbalanced="0"/>
    <cacheHierarchy uniqueName="[Traffic Accidents].[crash_date]" caption="crash_date" attribute="1" time="1" defaultMemberUniqueName="[Traffic Accidents].[crash_date].[All]" allUniqueName="[Traffic Accidents].[crash_date].[All]" dimensionUniqueName="[Traffic Accidents]" displayFolder="" count="2" memberValueDatatype="7" unbalanced="0"/>
    <cacheHierarchy uniqueName="[Traffic Accidents].[traffic_control_device]" caption="traffic_control_device" attribute="1" defaultMemberUniqueName="[Traffic Accidents].[traffic_control_device].[All]" allUniqueName="[Traffic Accidents].[traffic_control_device].[All]" dimensionUniqueName="[Traffic Accidents]" displayFolder="" count="2" memberValueDatatype="130" unbalanced="0"/>
    <cacheHierarchy uniqueName="[Traffic Accidents].[weather_condition]" caption="weather_condition" attribute="1" defaultMemberUniqueName="[Traffic Accidents].[weather_condition].[All]" allUniqueName="[Traffic Accidents].[weather_condition].[All]" dimensionUniqueName="[Traffic Accidents]" displayFolder="" count="2" memberValueDatatype="130" unbalanced="0"/>
    <cacheHierarchy uniqueName="[Traffic Accidents].[lighting_condition]" caption="lighting_condition" attribute="1" defaultMemberUniqueName="[Traffic Accidents].[lighting_condition].[All]" allUniqueName="[Traffic Accidents].[lighting_condition].[All]" dimensionUniqueName="[Traffic Accidents]" displayFolder="" count="2" memberValueDatatype="130" unbalanced="0"/>
    <cacheHierarchy uniqueName="[Traffic Accidents].[first_crash_type]" caption="first_crash_type" attribute="1" defaultMemberUniqueName="[Traffic Accidents].[first_crash_type].[All]" allUniqueName="[Traffic Accidents].[first_crash_type].[All]" dimensionUniqueName="[Traffic Accidents]" displayFolder="" count="2" memberValueDatatype="130" unbalanced="0"/>
    <cacheHierarchy uniqueName="[Traffic Accidents].[trafficway_type]" caption="trafficway_type" attribute="1" defaultMemberUniqueName="[Traffic Accidents].[trafficway_type].[All]" allUniqueName="[Traffic Accidents].[trafficway_type].[All]" dimensionUniqueName="[Traffic Accidents]" displayFolder="" count="2" memberValueDatatype="130" unbalanced="0"/>
    <cacheHierarchy uniqueName="[Traffic Accidents].[alignment]" caption="alignment" attribute="1" defaultMemberUniqueName="[Traffic Accidents].[alignment].[All]" allUniqueName="[Traffic Accidents].[alignment].[All]" dimensionUniqueName="[Traffic Accidents]" displayFolder="" count="2" memberValueDatatype="130" unbalanced="0"/>
    <cacheHierarchy uniqueName="[Traffic Accidents].[roadway_surface_cond]" caption="roadway_surface_cond" attribute="1" defaultMemberUniqueName="[Traffic Accidents].[roadway_surface_cond].[All]" allUniqueName="[Traffic Accidents].[roadway_surface_cond].[All]" dimensionUniqueName="[Traffic Accidents]" displayFolder="" count="2" memberValueDatatype="130" unbalanced="0"/>
    <cacheHierarchy uniqueName="[Traffic Accidents].[road_defect]" caption="road_defect" attribute="1" defaultMemberUniqueName="[Traffic Accidents].[road_defect].[All]" allUniqueName="[Traffic Accidents].[road_defect].[All]" dimensionUniqueName="[Traffic Accidents]" displayFolder="" count="2" memberValueDatatype="130" unbalanced="0"/>
    <cacheHierarchy uniqueName="[Traffic Accidents].[crash_type]" caption="crash_type" attribute="1" defaultMemberUniqueName="[Traffic Accidents].[crash_type].[All]" allUniqueName="[Traffic Accidents].[crash_type].[All]" dimensionUniqueName="[Traffic Accidents]" displayFolder="" count="2" memberValueDatatype="130" unbalanced="0">
      <fieldsUsage count="2">
        <fieldUsage x="-1"/>
        <fieldUsage x="3"/>
      </fieldsUsage>
    </cacheHierarchy>
    <cacheHierarchy uniqueName="[Traffic Accidents].[intersection_related_i]" caption="intersection_related_i" attribute="1" defaultMemberUniqueName="[Traffic Accidents].[intersection_related_i].[All]" allUniqueName="[Traffic Accidents].[intersection_related_i].[All]" dimensionUniqueName="[Traffic Accidents]" displayFolder="" count="2" memberValueDatatype="130" unbalanced="0">
      <fieldsUsage count="2">
        <fieldUsage x="-1"/>
        <fieldUsage x="4"/>
      </fieldsUsage>
    </cacheHierarchy>
    <cacheHierarchy uniqueName="[Traffic Accidents].[damage]" caption="damage" attribute="1" defaultMemberUniqueName="[Traffic Accidents].[damage].[All]" allUniqueName="[Traffic Accidents].[damage].[All]" dimensionUniqueName="[Traffic Accidents]" displayFolder="" count="2" memberValueDatatype="130" unbalanced="0"/>
    <cacheHierarchy uniqueName="[Traffic Accidents].[prim_contributory_cause]" caption="prim_contributory_cause" attribute="1" defaultMemberUniqueName="[Traffic Accidents].[prim_contributory_cause].[All]" allUniqueName="[Traffic Accidents].[prim_contributory_cause].[All]" dimensionUniqueName="[Traffic Accidents]" displayFolder="" count="2" memberValueDatatype="130" unbalanced="0"/>
    <cacheHierarchy uniqueName="[Traffic Accidents].[most_severe_injury]" caption="most_severe_injury" attribute="1" defaultMemberUniqueName="[Traffic Accidents].[most_severe_injury].[All]" allUniqueName="[Traffic Accidents].[most_severe_injury].[All]" dimensionUniqueName="[Traffic Accidents]" displayFolder="" count="2" memberValueDatatype="130" unbalanced="0"/>
    <cacheHierarchy uniqueName="[Traffic Accidents].[injuries_total]" caption="injuries_total" attribute="1" defaultMemberUniqueName="[Traffic Accidents].[injuries_total].[All]" allUniqueName="[Traffic Accidents].[injuries_total].[All]" dimensionUniqueName="[Traffic Accidents]" displayFolder="" count="2" memberValueDatatype="20" unbalanced="0"/>
    <cacheHierarchy uniqueName="[Traffic Accidents].[injuries_fatal]" caption="injuries_fatal" attribute="1" defaultMemberUniqueName="[Traffic Accidents].[injuries_fatal].[All]" allUniqueName="[Traffic Accidents].[injuries_fatal].[All]" dimensionUniqueName="[Traffic Accidents]" displayFolder="" count="2" memberValueDatatype="20" unbalanced="0"/>
    <cacheHierarchy uniqueName="[Traffic Accidents].[injuries_incapacitating]" caption="injuries_incapacitating" attribute="1" defaultMemberUniqueName="[Traffic Accidents].[injuries_incapacitating].[All]" allUniqueName="[Traffic Accidents].[injuries_incapacitating].[All]" dimensionUniqueName="[Traffic Accidents]" displayFolder="" count="2" memberValueDatatype="20" unbalanced="0"/>
    <cacheHierarchy uniqueName="[Traffic Accidents].[injuries_non_incapacitating]" caption="injuries_non_incapacitating" attribute="1" defaultMemberUniqueName="[Traffic Accidents].[injuries_non_incapacitating].[All]" allUniqueName="[Traffic Accidents].[injuries_non_incapacitating].[All]" dimensionUniqueName="[Traffic Accidents]" displayFolder="" count="2" memberValueDatatype="20" unbalanced="0"/>
    <cacheHierarchy uniqueName="[Traffic Accidents].[injuries_reported_not_evident]" caption="injuries_reported_not_evident" attribute="1" defaultMemberUniqueName="[Traffic Accidents].[injuries_reported_not_evident].[All]" allUniqueName="[Traffic Accidents].[injuries_reported_not_evident].[All]" dimensionUniqueName="[Traffic Accidents]" displayFolder="" count="2" memberValueDatatype="20" unbalanced="0"/>
    <cacheHierarchy uniqueName="[Traffic Accidents].[injuries_no_indication]" caption="injuries_no_indication" attribute="1" defaultMemberUniqueName="[Traffic Accidents].[injuries_no_indication].[All]" allUniqueName="[Traffic Accidents].[injuries_no_indication].[All]" dimensionUniqueName="[Traffic Accidents]" displayFolder="" count="2" memberValueDatatype="20" unbalanced="0"/>
    <cacheHierarchy uniqueName="[Measures].[__XL_Count Traffic Accidents]" caption="__XL_Count Traffic Accidents" measure="1" displayFolder="" measureGroup="Traffic Accidents" count="0" hidden="1"/>
    <cacheHierarchy uniqueName="[Measures].[__XL_Count Crash Date]" caption="__XL_Count Crash Date" measure="1" displayFolder="" measureGroup="Crash Date" count="0" hidden="1"/>
    <cacheHierarchy uniqueName="[Measures].[__No measures defined]" caption="__No measures defined" measure="1" displayFolder="" count="0" hidden="1"/>
    <cacheHierarchy uniqueName="[Measures].[Sum of injuries_total]" caption="Sum of injuries_total" measure="1" displayFolder="" measureGroup="Traffic Accident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crash_date]" caption="Count of crash_date" measure="1" displayFolder="" measureGroup="Traffic Accidents" count="0" hidden="1">
      <extLst>
        <ext xmlns:x15="http://schemas.microsoft.com/office/spreadsheetml/2010/11/main" uri="{B97F6D7D-B522-45F9-BDA1-12C45D357490}">
          <x15:cacheHierarchy aggregatedColumn="6"/>
        </ext>
      </extLst>
    </cacheHierarchy>
    <cacheHierarchy uniqueName="[Measures].[Sum of injuries_fatal]" caption="Sum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Crash Date]" caption="Count of Crash Date" measure="1" displayFolder="" measureGroup="Crash Date" count="0" hidden="1">
      <extLst>
        <ext xmlns:x15="http://schemas.microsoft.com/office/spreadsheetml/2010/11/main" uri="{B97F6D7D-B522-45F9-BDA1-12C45D357490}">
          <x15:cacheHierarchy aggregatedColumn="0"/>
        </ext>
      </extLst>
    </cacheHierarchy>
    <cacheHierarchy uniqueName="[Measures].[Sum of injuries_incapacitating]" caption="Sum of injuries_incapacitating" measure="1" displayFolder="" measureGroup="Traffic Accidents" count="0" hidden="1">
      <extLst>
        <ext xmlns:x15="http://schemas.microsoft.com/office/spreadsheetml/2010/11/main" uri="{B97F6D7D-B522-45F9-BDA1-12C45D357490}">
          <x15:cacheHierarchy aggregatedColumn="22"/>
        </ext>
      </extLst>
    </cacheHierarchy>
    <cacheHierarchy uniqueName="[Measures].[Sum of injuries_non_incapacitating]" caption="Sum of injuries_non_incapacitating" measure="1" displayFolder="" measureGroup="Traffic Accidents" count="0" hidden="1">
      <extLst>
        <ext xmlns:x15="http://schemas.microsoft.com/office/spreadsheetml/2010/11/main" uri="{B97F6D7D-B522-45F9-BDA1-12C45D357490}">
          <x15:cacheHierarchy aggregatedColumn="23"/>
        </ext>
      </extLst>
    </cacheHierarchy>
    <cacheHierarchy uniqueName="[Measures].[Sum of injuries_reported_not_evident]" caption="Sum of injuries_reported_not_evident" measure="1" displayFolder="" measureGroup="Traffic Accidents" count="0" hidden="1">
      <extLst>
        <ext xmlns:x15="http://schemas.microsoft.com/office/spreadsheetml/2010/11/main" uri="{B97F6D7D-B522-45F9-BDA1-12C45D357490}">
          <x15:cacheHierarchy aggregatedColumn="24"/>
        </ext>
      </extLst>
    </cacheHierarchy>
    <cacheHierarchy uniqueName="[Measures].[Sum of injuries_no_indication]" caption="Sum of injuries_no_indication" measure="1" displayFolder="" measureGroup="Traffic Accidents" count="0" hidden="1">
      <extLst>
        <ext xmlns:x15="http://schemas.microsoft.com/office/spreadsheetml/2010/11/main" uri="{B97F6D7D-B522-45F9-BDA1-12C45D357490}">
          <x15:cacheHierarchy aggregatedColumn="25"/>
        </ext>
      </extLst>
    </cacheHierarchy>
    <cacheHierarchy uniqueName="[Measures].[Count of injuries_fatal]" caption="Count of injuries_fatal" measure="1" displayFolder="" measureGroup="Traffic Accidents" count="0" hidden="1">
      <extLst>
        <ext xmlns:x15="http://schemas.microsoft.com/office/spreadsheetml/2010/11/main" uri="{B97F6D7D-B522-45F9-BDA1-12C45D357490}">
          <x15:cacheHierarchy aggregatedColumn="21"/>
        </ext>
      </extLst>
    </cacheHierarchy>
    <cacheHierarchy uniqueName="[Measures].[Count of weather_condition]" caption="Count of weather_condition" measure="1" displayFolder="" measureGroup="Traffic Accidents" count="0" hidden="1">
      <extLst>
        <ext xmlns:x15="http://schemas.microsoft.com/office/spreadsheetml/2010/11/main" uri="{B97F6D7D-B522-45F9-BDA1-12C45D357490}">
          <x15:cacheHierarchy aggregatedColumn="8"/>
        </ext>
      </extLst>
    </cacheHierarchy>
    <cacheHierarchy uniqueName="[Set1]" caption="Set1" set="1" parentSet="3" displayFolder="" count="0" unbalanced="0" unbalancedGroup="0">
      <extLst>
        <ext xmlns:x14="http://schemas.microsoft.com/office/spreadsheetml/2009/9/main" uri="{8CF416AD-EC4C-4aba-99F5-12A058AE0983}">
          <x14:cacheHierarchy flattenHierarchies="0" hierarchizeDistinct="0"/>
        </ext>
      </extLst>
    </cacheHierarchy>
    <cacheHierarchy uniqueName="[Set2]" caption="Set2" set="1" parentSet="2" displayFolder="" count="0" unbalanced="0" unbalancedGroup="0">
      <fieldsUsage count="1">
        <fieldUsage x="2"/>
      </fieldsUsage>
      <extLst>
        <ext xmlns:x14="http://schemas.microsoft.com/office/spreadsheetml/2009/9/main" uri="{8CF416AD-EC4C-4aba-99F5-12A058AE0983}">
          <x14:cacheHierarchy flattenHierarchies="0" hierarchizeDistinct="0">
            <x14:setLevels count="1">
              <x14:setLevel hierarchy="2"/>
            </x14:setLevels>
          </x14:cacheHierarchy>
        </ext>
      </extLst>
    </cacheHierarchy>
  </cacheHierarchies>
  <kpis count="0"/>
  <calculatedMembers count="2">
    <calculatedMember name="[Set1]" mdx="{([Crash Date].[Crash Day].&amp;[Monday]),([Crash Date].[Crash Day].&amp;[Tuesday]),([Crash Date].[Crash Day].&amp;[Wednesday]),([Crash Date].[Crash Day].&amp;[Thursday]),([Crash Date].[Crash Day].&amp;[Friday]),([Crash Date].[Crash Day].&amp;[Saturday]),([Crash Date].[Crash Day].&amp;[Sunday]),([Crash Date].[Crash Day].[All])}" set="1">
      <extLst>
        <ext xmlns:x14="http://schemas.microsoft.com/office/spreadsheetml/2009/9/main" uri="{0C70D0D5-359C-4a49-802D-23BBF952B5CE}">
          <x14:calculatedMember flattenHierarchies="0" hierarchizeDistinct="0">
            <x14:tupleSet rowCount="8">
              <x14:headers>
                <x14:header uniqueName="[Crash Date].[Crash Day].[Crash Day]" hierarchyName="[Crash Date].[Crash Day]"/>
              </x14:headers>
              <x14:rows>
                <x14:row>
                  <x14:rowItem u="[Crash Date].[Crash Day].&amp;[Monday]" d="Monday"/>
                </x14:row>
                <x14:row>
                  <x14:rowItem u="[Crash Date].[Crash Day].&amp;[Tuesday]" d="Tuesday"/>
                </x14:row>
                <x14:row>
                  <x14:rowItem u="[Crash Date].[Crash Day].&amp;[Wednesday]" d="Wednesday"/>
                </x14:row>
                <x14:row>
                  <x14:rowItem u="[Crash Date].[Crash Day].&amp;[Thursday]" d="Thursday"/>
                </x14:row>
                <x14:row>
                  <x14:rowItem u="[Crash Date].[Crash Day].&amp;[Friday]" d="Friday"/>
                </x14:row>
                <x14:row>
                  <x14:rowItem u="[Crash Date].[Crash Day].&amp;[Saturday]" d="Saturday"/>
                </x14:row>
                <x14:row>
                  <x14:rowItem u="[Crash Date].[Crash Day].&amp;[Sunday]" d="Sunday"/>
                </x14:row>
                <x14:row>
                  <x14:rowItem/>
                </x14:row>
              </x14:rows>
            </x14:tupleSet>
          </x14:calculatedMember>
        </ext>
      </extLst>
    </calculatedMember>
    <calculatedMember name="[Set2]" mdx="{([Crash Date].[Crash Month].&amp;[January]),([Crash Date].[Crash Month].&amp;[February]),([Crash Date].[Crash Month].&amp;[March]),([Crash Date].[Crash Month].&amp;[April]),([Crash Date].[Crash Month].&amp;[May]),([Crash Date].[Crash Month].&amp;[June]),([Crash Date].[Crash Month].&amp;[July]),([Crash Date].[Crash Month].&amp;[August]),([Crash Date].[Crash Month].&amp;[September]),([Crash Date].[Crash Month].&amp;[October]),([Crash Date].[Crash Month].&amp;[November]),([Crash Date].[Crash Month].&amp;[December]),([Crash Date].[Crash Month].[All])}" set="1">
      <extLst>
        <ext xmlns:x14="http://schemas.microsoft.com/office/spreadsheetml/2009/9/main" uri="{0C70D0D5-359C-4a49-802D-23BBF952B5CE}">
          <x14:calculatedMember flattenHierarchies="0" hierarchizeDistinct="0">
            <x14:tupleSet rowCount="13">
              <x14:headers>
                <x14:header uniqueName="[Crash Date].[Crash Month].[Crash Month]" hierarchyName="[Crash Date].[Crash Month]"/>
              </x14:headers>
              <x14:rows>
                <x14:row>
                  <x14:rowItem u="[Crash Date].[Crash Month].&amp;[January]" d="January"/>
                </x14:row>
                <x14:row>
                  <x14:rowItem u="[Crash Date].[Crash Month].&amp;[February]" d="February"/>
                </x14:row>
                <x14:row>
                  <x14:rowItem u="[Crash Date].[Crash Month].&amp;[March]" d="March"/>
                </x14:row>
                <x14:row>
                  <x14:rowItem u="[Crash Date].[Crash Month].&amp;[April]" d="April"/>
                </x14:row>
                <x14:row>
                  <x14:rowItem u="[Crash Date].[Crash Month].&amp;[May]" d="May"/>
                </x14:row>
                <x14:row>
                  <x14:rowItem u="[Crash Date].[Crash Month].&amp;[June]" d="June"/>
                </x14:row>
                <x14:row>
                  <x14:rowItem u="[Crash Date].[Crash Month].&amp;[July]" d="July"/>
                </x14:row>
                <x14:row>
                  <x14:rowItem u="[Crash Date].[Crash Month].&amp;[August]" d="August"/>
                </x14:row>
                <x14:row>
                  <x14:rowItem u="[Crash Date].[Crash Month].&amp;[September]" d="September"/>
                </x14:row>
                <x14:row>
                  <x14:rowItem u="[Crash Date].[Crash Month].&amp;[October]" d="October"/>
                </x14:row>
                <x14:row>
                  <x14:rowItem u="[Crash Date].[Crash Month].&amp;[November]" d="November"/>
                </x14:row>
                <x14:row>
                  <x14:rowItem u="[Crash Date].[Crash Month].&amp;[December]" d="December"/>
                </x14:row>
                <x14:row>
                  <x14:rowItem/>
                </x14:row>
              </x14:rows>
            </x14:tupleSet>
          </x14:calculatedMember>
        </ext>
      </extLst>
    </calculatedMember>
  </calculatedMembers>
  <dimensions count="3">
    <dimension name="Crash Date" uniqueName="[Crash Date]" caption="Crash Date"/>
    <dimension measure="1" name="Measures" uniqueName="[Measures]" caption="Measures"/>
    <dimension name="Traffic Accidents" uniqueName="[Traffic Accidents]" caption="Traffic Accidents"/>
  </dimensions>
  <measureGroups count="2">
    <measureGroup name="Crash Date" caption="Crash Date"/>
    <measureGroup name="Traffic Accidents" caption="Traffic Accidents"/>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0FA5737-541E-42C0-9968-83859FDF71AA}" name="PivotTable16" cacheId="4214" applyNumberFormats="0" applyBorderFormats="0" applyFontFormats="0" applyPatternFormats="0" applyAlignmentFormats="0" applyWidthHeightFormats="1" dataCaption="Values" tag="8451f901-73c1-4470-958d-8fc58465108a" updatedVersion="8" minRefreshableVersion="3" useAutoFormatting="1" itemPrintTitles="1" createdVersion="8" indent="0" multipleFieldFilters="0" chartFormat="9">
  <location ref="A41:B46" firstHeaderRow="1" firstDataRow="1" firstDataCol="1"/>
  <pivotFields count="4">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0"/>
  </rowFields>
  <rowItems count="5">
    <i>
      <x/>
    </i>
    <i>
      <x v="1"/>
    </i>
    <i>
      <x v="2"/>
    </i>
    <i>
      <x v="3"/>
    </i>
    <i t="grand">
      <x/>
    </i>
  </rowItems>
  <colItems count="1">
    <i/>
  </colItems>
  <dataFields count="1">
    <dataField name="Count of crash_date" fld="1" subtotal="count" baseField="0" baseItem="0"/>
  </dataFields>
  <formats count="1">
    <format dxfId="4">
      <pivotArea collapsedLevelsAreSubtotals="1" fieldPosition="0">
        <references count="1">
          <reference field="0" count="0"/>
        </references>
      </pivotArea>
    </format>
  </formats>
  <chartFormats count="5">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3"/>
          </reference>
        </references>
      </pivotArea>
    </chartFormat>
    <chartFormat chart="2" format="4">
      <pivotArea type="data" outline="0" fieldPosition="0">
        <references count="2">
          <reference field="4294967294" count="1" selected="0">
            <x v="0"/>
          </reference>
          <reference field="0" count="1" selected="0">
            <x v="2"/>
          </reference>
        </references>
      </pivotArea>
    </chartFormat>
    <chartFormat chart="2" format="5">
      <pivotArea type="data" outline="0" fieldPosition="0">
        <references count="2">
          <reference field="4294967294" count="1" selected="0">
            <x v="0"/>
          </reference>
          <reference field="0" count="1" selected="0">
            <x v="1"/>
          </reference>
        </references>
      </pivotArea>
    </chartFormat>
    <chartFormat chart="2" format="6">
      <pivotArea type="data" outline="0" fieldPosition="0">
        <references count="2">
          <reference field="4294967294" count="1" selected="0">
            <x v="0"/>
          </reference>
          <reference field="0" count="1" selected="0">
            <x v="0"/>
          </reference>
        </references>
      </pivotArea>
    </chartFormat>
  </chartFormats>
  <pivotHierarchies count="41">
    <pivotHierarchy dragToData="1"/>
    <pivotHierarchy multipleItemSelectionAllowed="1" dragToData="1">
      <members count="1" level="1">
        <member name="[Crash Date].[Crash 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ash Date]"/>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CEA4E64-5933-44FA-B227-37B2FC1B25E0}" name="PivotTable22" cacheId="4774" applyNumberFormats="0" applyBorderFormats="0" applyFontFormats="0" applyPatternFormats="0" applyAlignmentFormats="0" applyWidthHeightFormats="1" dataCaption="Values" tag="4a2a20df-5879-40cb-8a19-d52127071bd9" updatedVersion="8" minRefreshableVersion="3" useAutoFormatting="1" subtotalHiddenItems="1" itemPrintTitles="1" createdVersion="8" indent="0" multipleFieldFilters="0" chartFormat="12">
  <location ref="A16:I30" firstHeaderRow="1" firstDataRow="2" firstDataCol="1"/>
  <pivotFields count="5">
    <pivotField axis="axisCol" allDrilled="1" showAll="0" dataSourceSort="1" defaultAttributeDrillState="1">
      <items count="13">
        <item s="1" x="0"/>
        <item s="1" x="1"/>
        <item s="1" x="2"/>
        <item s="1" x="3"/>
        <item s="1" x="4"/>
        <item s="1" x="5"/>
        <item s="1" x="6"/>
        <item x="7"/>
        <item x="8"/>
        <item x="9"/>
        <item x="10"/>
        <item x="11"/>
        <item t="default"/>
      </items>
    </pivotField>
    <pivotField dataField="1" showAll="0"/>
    <pivotField axis="axisRow" allDrilled="1" showAll="0" dataSourceSort="1">
      <items count="13">
        <item x="0"/>
        <item x="1"/>
        <item x="2"/>
        <item x="3"/>
        <item x="4"/>
        <item x="5"/>
        <item x="6"/>
        <item x="7"/>
        <item x="8"/>
        <item x="9"/>
        <item x="10"/>
        <item x="11"/>
        <item t="default"/>
      </items>
    </pivotField>
    <pivotField allDrilled="1" showAll="0" dataSourceSort="1" defaultAttributeDrillState="1"/>
    <pivotField allDrilled="1" showAll="0" dataSourceSort="1" defaultAttributeDrillState="1"/>
  </pivotFields>
  <rowFields count="1">
    <field x="2"/>
  </rowFields>
  <rowItems count="13">
    <i>
      <x/>
    </i>
    <i>
      <x v="1"/>
    </i>
    <i>
      <x v="2"/>
    </i>
    <i>
      <x v="3"/>
    </i>
    <i>
      <x v="4"/>
    </i>
    <i>
      <x v="5"/>
    </i>
    <i>
      <x v="6"/>
    </i>
    <i>
      <x v="7"/>
    </i>
    <i>
      <x v="8"/>
    </i>
    <i>
      <x v="9"/>
    </i>
    <i>
      <x v="10"/>
    </i>
    <i>
      <x v="11"/>
    </i>
    <i t="grand">
      <x/>
    </i>
  </rowItems>
  <colFields count="1">
    <field x="0"/>
  </colFields>
  <colItems count="8">
    <i>
      <x/>
    </i>
    <i>
      <x v="1"/>
    </i>
    <i>
      <x v="2"/>
    </i>
    <i>
      <x v="3"/>
    </i>
    <i>
      <x v="4"/>
    </i>
    <i>
      <x v="5"/>
    </i>
    <i>
      <x v="6"/>
    </i>
    <i t="grand">
      <x/>
    </i>
  </colItems>
  <dataFields count="1">
    <dataField name="Sum of injuries_total" fld="1" baseField="0" baseItem="0"/>
  </dataFields>
  <chartFormats count="36">
    <chartFormat chart="7" format="24" series="1">
      <pivotArea type="data" outline="0" fieldPosition="0">
        <references count="2">
          <reference field="4294967294" count="1" selected="0">
            <x v="0"/>
          </reference>
          <reference field="0" count="1" selected="0">
            <x v="7"/>
          </reference>
        </references>
      </pivotArea>
    </chartFormat>
    <chartFormat chart="7" format="25" series="1">
      <pivotArea type="data" outline="0" fieldPosition="0">
        <references count="2">
          <reference field="4294967294" count="1" selected="0">
            <x v="0"/>
          </reference>
          <reference field="0" count="1" selected="0">
            <x v="8"/>
          </reference>
        </references>
      </pivotArea>
    </chartFormat>
    <chartFormat chart="7" format="26" series="1">
      <pivotArea type="data" outline="0" fieldPosition="0">
        <references count="2">
          <reference field="4294967294" count="1" selected="0">
            <x v="0"/>
          </reference>
          <reference field="0" count="1" selected="0">
            <x v="10"/>
          </reference>
        </references>
      </pivotArea>
    </chartFormat>
    <chartFormat chart="7" format="27" series="1">
      <pivotArea type="data" outline="0" fieldPosition="0">
        <references count="2">
          <reference field="4294967294" count="1" selected="0">
            <x v="0"/>
          </reference>
          <reference field="0" count="1" selected="0">
            <x v="9"/>
          </reference>
        </references>
      </pivotArea>
    </chartFormat>
    <chartFormat chart="7" format="28" series="1">
      <pivotArea type="data" outline="0" fieldPosition="0">
        <references count="2">
          <reference field="4294967294" count="1" selected="0">
            <x v="0"/>
          </reference>
          <reference field="0" count="1" selected="0">
            <x v="11"/>
          </reference>
        </references>
      </pivotArea>
    </chartFormat>
    <chartFormat chart="7" format="29" series="1">
      <pivotArea type="data" outline="0" fieldPosition="0">
        <references count="2">
          <reference field="4294967294" count="1" selected="0">
            <x v="0"/>
          </reference>
          <reference field="0" count="1" selected="0">
            <x v="0"/>
          </reference>
        </references>
      </pivotArea>
    </chartFormat>
    <chartFormat chart="7" format="30" series="1">
      <pivotArea type="data" outline="0" fieldPosition="0">
        <references count="2">
          <reference field="4294967294" count="1" selected="0">
            <x v="0"/>
          </reference>
          <reference field="0" count="1" selected="0">
            <x v="1"/>
          </reference>
        </references>
      </pivotArea>
    </chartFormat>
    <chartFormat chart="7" format="31" series="1">
      <pivotArea type="data" outline="0" fieldPosition="0">
        <references count="2">
          <reference field="4294967294" count="1" selected="0">
            <x v="0"/>
          </reference>
          <reference field="0" count="1" selected="0">
            <x v="2"/>
          </reference>
        </references>
      </pivotArea>
    </chartFormat>
    <chartFormat chart="7" format="32" series="1">
      <pivotArea type="data" outline="0" fieldPosition="0">
        <references count="2">
          <reference field="4294967294" count="1" selected="0">
            <x v="0"/>
          </reference>
          <reference field="0" count="1" selected="0">
            <x v="3"/>
          </reference>
        </references>
      </pivotArea>
    </chartFormat>
    <chartFormat chart="7" format="33" series="1">
      <pivotArea type="data" outline="0" fieldPosition="0">
        <references count="2">
          <reference field="4294967294" count="1" selected="0">
            <x v="0"/>
          </reference>
          <reference field="0" count="1" selected="0">
            <x v="4"/>
          </reference>
        </references>
      </pivotArea>
    </chartFormat>
    <chartFormat chart="7" format="34" series="1">
      <pivotArea type="data" outline="0" fieldPosition="0">
        <references count="2">
          <reference field="4294967294" count="1" selected="0">
            <x v="0"/>
          </reference>
          <reference field="0" count="1" selected="0">
            <x v="5"/>
          </reference>
        </references>
      </pivotArea>
    </chartFormat>
    <chartFormat chart="7" format="35" series="1">
      <pivotArea type="data" outline="0" fieldPosition="0">
        <references count="2">
          <reference field="4294967294" count="1" selected="0">
            <x v="0"/>
          </reference>
          <reference field="0" count="1" selected="0">
            <x v="6"/>
          </reference>
        </references>
      </pivotArea>
    </chartFormat>
    <chartFormat chart="10" format="36" series="1">
      <pivotArea type="data" outline="0" fieldPosition="0">
        <references count="2">
          <reference field="4294967294" count="1" selected="0">
            <x v="0"/>
          </reference>
          <reference field="0" count="1" selected="0">
            <x v="7"/>
          </reference>
        </references>
      </pivotArea>
    </chartFormat>
    <chartFormat chart="10" format="37" series="1">
      <pivotArea type="data" outline="0" fieldPosition="0">
        <references count="2">
          <reference field="4294967294" count="1" selected="0">
            <x v="0"/>
          </reference>
          <reference field="0" count="1" selected="0">
            <x v="8"/>
          </reference>
        </references>
      </pivotArea>
    </chartFormat>
    <chartFormat chart="10" format="38" series="1">
      <pivotArea type="data" outline="0" fieldPosition="0">
        <references count="2">
          <reference field="4294967294" count="1" selected="0">
            <x v="0"/>
          </reference>
          <reference field="0" count="1" selected="0">
            <x v="10"/>
          </reference>
        </references>
      </pivotArea>
    </chartFormat>
    <chartFormat chart="10" format="39" series="1">
      <pivotArea type="data" outline="0" fieldPosition="0">
        <references count="2">
          <reference field="4294967294" count="1" selected="0">
            <x v="0"/>
          </reference>
          <reference field="0" count="1" selected="0">
            <x v="9"/>
          </reference>
        </references>
      </pivotArea>
    </chartFormat>
    <chartFormat chart="10" format="40" series="1">
      <pivotArea type="data" outline="0" fieldPosition="0">
        <references count="2">
          <reference field="4294967294" count="1" selected="0">
            <x v="0"/>
          </reference>
          <reference field="0" count="1" selected="0">
            <x v="11"/>
          </reference>
        </references>
      </pivotArea>
    </chartFormat>
    <chartFormat chart="10" format="41" series="1">
      <pivotArea type="data" outline="0" fieldPosition="0">
        <references count="2">
          <reference field="4294967294" count="1" selected="0">
            <x v="0"/>
          </reference>
          <reference field="0" count="1" selected="0">
            <x v="0"/>
          </reference>
        </references>
      </pivotArea>
    </chartFormat>
    <chartFormat chart="10" format="42" series="1">
      <pivotArea type="data" outline="0" fieldPosition="0">
        <references count="2">
          <reference field="4294967294" count="1" selected="0">
            <x v="0"/>
          </reference>
          <reference field="0" count="1" selected="0">
            <x v="1"/>
          </reference>
        </references>
      </pivotArea>
    </chartFormat>
    <chartFormat chart="10" format="43" series="1">
      <pivotArea type="data" outline="0" fieldPosition="0">
        <references count="2">
          <reference field="4294967294" count="1" selected="0">
            <x v="0"/>
          </reference>
          <reference field="0" count="1" selected="0">
            <x v="2"/>
          </reference>
        </references>
      </pivotArea>
    </chartFormat>
    <chartFormat chart="10" format="44" series="1">
      <pivotArea type="data" outline="0" fieldPosition="0">
        <references count="2">
          <reference field="4294967294" count="1" selected="0">
            <x v="0"/>
          </reference>
          <reference field="0" count="1" selected="0">
            <x v="3"/>
          </reference>
        </references>
      </pivotArea>
    </chartFormat>
    <chartFormat chart="10" format="45" series="1">
      <pivotArea type="data" outline="0" fieldPosition="0">
        <references count="2">
          <reference field="4294967294" count="1" selected="0">
            <x v="0"/>
          </reference>
          <reference field="0" count="1" selected="0">
            <x v="4"/>
          </reference>
        </references>
      </pivotArea>
    </chartFormat>
    <chartFormat chart="10" format="46" series="1">
      <pivotArea type="data" outline="0" fieldPosition="0">
        <references count="2">
          <reference field="4294967294" count="1" selected="0">
            <x v="0"/>
          </reference>
          <reference field="0" count="1" selected="0">
            <x v="5"/>
          </reference>
        </references>
      </pivotArea>
    </chartFormat>
    <chartFormat chart="10" format="47" series="1">
      <pivotArea type="data" outline="0" fieldPosition="0">
        <references count="2">
          <reference field="4294967294" count="1" selected="0">
            <x v="0"/>
          </reference>
          <reference field="0" count="1" selected="0">
            <x v="6"/>
          </reference>
        </references>
      </pivotArea>
    </chartFormat>
    <chartFormat chart="11" format="48" series="1">
      <pivotArea type="data" outline="0" fieldPosition="0">
        <references count="2">
          <reference field="4294967294" count="1" selected="0">
            <x v="0"/>
          </reference>
          <reference field="0" count="1" selected="0">
            <x v="7"/>
          </reference>
        </references>
      </pivotArea>
    </chartFormat>
    <chartFormat chart="11" format="49" series="1">
      <pivotArea type="data" outline="0" fieldPosition="0">
        <references count="2">
          <reference field="4294967294" count="1" selected="0">
            <x v="0"/>
          </reference>
          <reference field="0" count="1" selected="0">
            <x v="8"/>
          </reference>
        </references>
      </pivotArea>
    </chartFormat>
    <chartFormat chart="11" format="50" series="1">
      <pivotArea type="data" outline="0" fieldPosition="0">
        <references count="2">
          <reference field="4294967294" count="1" selected="0">
            <x v="0"/>
          </reference>
          <reference field="0" count="1" selected="0">
            <x v="10"/>
          </reference>
        </references>
      </pivotArea>
    </chartFormat>
    <chartFormat chart="11" format="51" series="1">
      <pivotArea type="data" outline="0" fieldPosition="0">
        <references count="2">
          <reference field="4294967294" count="1" selected="0">
            <x v="0"/>
          </reference>
          <reference field="0" count="1" selected="0">
            <x v="9"/>
          </reference>
        </references>
      </pivotArea>
    </chartFormat>
    <chartFormat chart="11" format="52" series="1">
      <pivotArea type="data" outline="0" fieldPosition="0">
        <references count="2">
          <reference field="4294967294" count="1" selected="0">
            <x v="0"/>
          </reference>
          <reference field="0" count="1" selected="0">
            <x v="11"/>
          </reference>
        </references>
      </pivotArea>
    </chartFormat>
    <chartFormat chart="11" format="53" series="1">
      <pivotArea type="data" outline="0" fieldPosition="0">
        <references count="2">
          <reference field="4294967294" count="1" selected="0">
            <x v="0"/>
          </reference>
          <reference field="0" count="1" selected="0">
            <x v="0"/>
          </reference>
        </references>
      </pivotArea>
    </chartFormat>
    <chartFormat chart="11" format="54" series="1">
      <pivotArea type="data" outline="0" fieldPosition="0">
        <references count="2">
          <reference field="4294967294" count="1" selected="0">
            <x v="0"/>
          </reference>
          <reference field="0" count="1" selected="0">
            <x v="1"/>
          </reference>
        </references>
      </pivotArea>
    </chartFormat>
    <chartFormat chart="11" format="55" series="1">
      <pivotArea type="data" outline="0" fieldPosition="0">
        <references count="2">
          <reference field="4294967294" count="1" selected="0">
            <x v="0"/>
          </reference>
          <reference field="0" count="1" selected="0">
            <x v="2"/>
          </reference>
        </references>
      </pivotArea>
    </chartFormat>
    <chartFormat chart="11" format="56" series="1">
      <pivotArea type="data" outline="0" fieldPosition="0">
        <references count="2">
          <reference field="4294967294" count="1" selected="0">
            <x v="0"/>
          </reference>
          <reference field="0" count="1" selected="0">
            <x v="3"/>
          </reference>
        </references>
      </pivotArea>
    </chartFormat>
    <chartFormat chart="11" format="57" series="1">
      <pivotArea type="data" outline="0" fieldPosition="0">
        <references count="2">
          <reference field="4294967294" count="1" selected="0">
            <x v="0"/>
          </reference>
          <reference field="0" count="1" selected="0">
            <x v="4"/>
          </reference>
        </references>
      </pivotArea>
    </chartFormat>
    <chartFormat chart="11" format="58" series="1">
      <pivotArea type="data" outline="0" fieldPosition="0">
        <references count="2">
          <reference field="4294967294" count="1" selected="0">
            <x v="0"/>
          </reference>
          <reference field="0" count="1" selected="0">
            <x v="5"/>
          </reference>
        </references>
      </pivotArea>
    </chartFormat>
    <chartFormat chart="11" format="59" series="1">
      <pivotArea type="data" outline="0" fieldPosition="0">
        <references count="2">
          <reference field="4294967294" count="1" selected="0">
            <x v="0"/>
          </reference>
          <reference field="0" count="1" selected="0">
            <x v="6"/>
          </reference>
        </references>
      </pivotArea>
    </chartFormat>
  </chartFormats>
  <pivotHierarchies count="4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crash_type].&amp;[NO INJURY / DRIVE AWAY]"/>
      </members>
    </pivotHierarchy>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40"/>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ash Date]"/>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922960E-DA48-4F90-943F-57B2CDB85A4D}" name="PivotTable21" cacheId="4783" applyNumberFormats="0" applyBorderFormats="0" applyFontFormats="0" applyPatternFormats="0" applyAlignmentFormats="0" applyWidthHeightFormats="1" dataCaption="Values" tag="dd131b47-8561-4738-add0-e6aeaab17424" updatedVersion="8" minRefreshableVersion="3" useAutoFormatting="1" itemPrintTitles="1" createdVersion="8" indent="0" multipleFieldFilters="0">
  <location ref="A10:D11" firstHeaderRow="0" firstDataRow="1" firstDataCol="0"/>
  <pivotFields count="6">
    <pivotField dataField="1" showAll="0"/>
    <pivotField dataField="1" showAll="0"/>
    <pivotField dataField="1" showAll="0"/>
    <pivotField dataField="1" showAll="0"/>
    <pivotField allDrilled="1" showAll="0" dataSourceSort="1" defaultAttributeDrillState="1"/>
    <pivotField allDrilled="1" showAll="0" dataSourceSort="1" defaultAttributeDrillState="1"/>
  </pivotFields>
  <rowItems count="1">
    <i/>
  </rowItems>
  <colFields count="1">
    <field x="-2"/>
  </colFields>
  <colItems count="4">
    <i>
      <x/>
    </i>
    <i i="1">
      <x v="1"/>
    </i>
    <i i="2">
      <x v="2"/>
    </i>
    <i i="3">
      <x v="3"/>
    </i>
  </colItems>
  <dataFields count="4">
    <dataField name="Sum of injuries_fatal" fld="3" baseField="0" baseItem="1"/>
    <dataField name="Sum of injuries_incapacitating" fld="0" baseField="0" baseItem="0"/>
    <dataField name="Sum of injuries_non_incapacitating" fld="1" baseField="0" baseItem="0"/>
    <dataField name="Sum of injuries_reported_not_evident" fld="2" baseField="0" baseItem="0"/>
  </dataFields>
  <pivotHierarchies count="41">
    <pivotHierarchy dragToData="1"/>
    <pivotHierarchy multipleItemSelectionAllowed="1" dragToData="1">
      <members count="7" level="1">
        <member name="[Crash Date].[Crash Year].&amp;[2019]"/>
        <member name="[Crash Date].[Crash Year].&amp;[2020]"/>
        <member name="[Crash Date].[Crash Year].&amp;[2021]"/>
        <member name="[Crash Date].[Crash Year].&amp;[2022]"/>
        <member name="[Crash Date].[Crash Year].&amp;[2023]"/>
        <member name="[Crash Date].[Crash Year].&amp;[2024]"/>
        <member name="[Crash Date].[Crash Year].&am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um of injuries_fatal"/>
    <pivotHierarchy dragToData="1"/>
    <pivotHierarchy dragToData="1"/>
    <pivotHierarchy dragToData="1"/>
    <pivotHierarchy dragToData="1"/>
    <pivotHierarchy dragToData="1"/>
    <pivotHierarchy dragToData="1" caption="Count of injuries_fatal"/>
    <pivotHierarchy dragToData="1"/>
    <pivotHierarchy/>
    <pivotHierarchy/>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8E9A0CC-6426-4252-9EF6-C51A3C68204F}" name="PivotTable25" cacheId="4792" applyNumberFormats="0" applyBorderFormats="0" applyFontFormats="0" applyPatternFormats="0" applyAlignmentFormats="0" applyWidthHeightFormats="1" dataCaption="Values" tag="99c6646f-529e-48ca-992e-3a38377b283d" updatedVersion="8" minRefreshableVersion="3" useAutoFormatting="1" itemPrintTitles="1" createdVersion="8" indent="0" multipleFieldFilters="0" chartFormat="11">
  <location ref="A56:B61" firstHeaderRow="1" firstDataRow="1" firstDataCol="1"/>
  <pivotFields count="4">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0"/>
  </rowFields>
  <rowItems count="5">
    <i>
      <x/>
    </i>
    <i>
      <x v="1"/>
    </i>
    <i>
      <x v="2"/>
    </i>
    <i>
      <x v="3"/>
    </i>
    <i t="grand">
      <x/>
    </i>
  </rowItems>
  <colItems count="1">
    <i/>
  </colItems>
  <dataFields count="1">
    <dataField name="Sum of injuries_total" fld="1" baseField="0" baseItem="0"/>
  </dataFields>
  <chartFormats count="5">
    <chartFormat chart="10" format="6" series="1">
      <pivotArea type="data" outline="0" fieldPosition="0">
        <references count="1">
          <reference field="4294967294" count="1" selected="0">
            <x v="0"/>
          </reference>
        </references>
      </pivotArea>
    </chartFormat>
    <chartFormat chart="10" format="7">
      <pivotArea type="data" outline="0" fieldPosition="0">
        <references count="2">
          <reference field="4294967294" count="1" selected="0">
            <x v="0"/>
          </reference>
          <reference field="0" count="1" selected="0">
            <x v="0"/>
          </reference>
        </references>
      </pivotArea>
    </chartFormat>
    <chartFormat chart="10" format="8">
      <pivotArea type="data" outline="0" fieldPosition="0">
        <references count="2">
          <reference field="4294967294" count="1" selected="0">
            <x v="0"/>
          </reference>
          <reference field="0" count="1" selected="0">
            <x v="1"/>
          </reference>
        </references>
      </pivotArea>
    </chartFormat>
    <chartFormat chart="10" format="9">
      <pivotArea type="data" outline="0" fieldPosition="0">
        <references count="2">
          <reference field="4294967294" count="1" selected="0">
            <x v="0"/>
          </reference>
          <reference field="0" count="1" selected="0">
            <x v="2"/>
          </reference>
        </references>
      </pivotArea>
    </chartFormat>
    <chartFormat chart="10" format="10">
      <pivotArea type="data" outline="0" fieldPosition="0">
        <references count="2">
          <reference field="4294967294" count="1" selected="0">
            <x v="0"/>
          </reference>
          <reference field="0" count="1" selected="0">
            <x v="3"/>
          </reference>
        </references>
      </pivotArea>
    </chartFormat>
  </chartFormats>
  <pivotHierarchies count="41">
    <pivotHierarchy dragToData="1"/>
    <pivotHierarchy multipleItemSelectionAllowed="1" dragToData="1">
      <members count="7" level="1">
        <member name="[Crash Date].[Crash Year].&amp;[2019]"/>
        <member name="[Crash Date].[Crash Year].&amp;[2020]"/>
        <member name="[Crash Date].[Crash Year].&amp;[2021]"/>
        <member name="[Crash Date].[Crash Year].&amp;[2022]"/>
        <member name="[Crash Date].[Crash Year].&amp;[2023]"/>
        <member name="[Crash Date].[Crash Year].&amp;[2024]"/>
        <member name="[Crash Date].[Crash Year].&am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6A4513A-64AB-47E8-A77F-0C520BF819C7}" name="PivotTable20" cacheId="4780" applyNumberFormats="0" applyBorderFormats="0" applyFontFormats="0" applyPatternFormats="0" applyAlignmentFormats="0" applyWidthHeightFormats="1" dataCaption="Values" tag="99f82565-8472-47ef-9ae9-6e731cc4c942" updatedVersion="8" minRefreshableVersion="3" useAutoFormatting="1" itemPrintTitles="1" createdVersion="8" indent="0" multipleFieldFilters="0">
  <location ref="A6:A7" firstHeaderRow="1" firstDataRow="1" firstDataCol="0"/>
  <pivotFields count="3">
    <pivotField dataField="1" showAll="0"/>
    <pivotField allDrilled="1" showAll="0" dataSourceSort="1" defaultAttributeDrillState="1"/>
    <pivotField allDrilled="1" showAll="0" dataSourceSort="1" defaultAttributeDrillState="1"/>
  </pivotFields>
  <rowItems count="1">
    <i/>
  </rowItems>
  <colItems count="1">
    <i/>
  </colItems>
  <dataFields count="1">
    <dataField name="Sum of injuries_total" fld="0" baseField="0" baseItem="0"/>
  </dataFields>
  <pivotHierarchies count="41">
    <pivotHierarchy dragToData="1"/>
    <pivotHierarchy multipleItemSelectionAllowed="1" dragToData="1">
      <members count="7" level="1">
        <member name="[Crash Date].[Crash Year].&amp;[2019]"/>
        <member name="[Crash Date].[Crash Year].&amp;[2020]"/>
        <member name="[Crash Date].[Crash Year].&amp;[2021]"/>
        <member name="[Crash Date].[Crash Year].&amp;[2022]"/>
        <member name="[Crash Date].[Crash Year].&amp;[2023]"/>
        <member name="[Crash Date].[Crash Year].&amp;[2024]"/>
        <member name="[Crash Date].[Crash Year].&am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512E5647-735B-4239-8878-905A2413A448}" name="PivotTable24" cacheId="4789" applyNumberFormats="0" applyBorderFormats="0" applyFontFormats="0" applyPatternFormats="0" applyAlignmentFormats="0" applyWidthHeightFormats="1" dataCaption="Values" tag="473d97e6-1d64-4b1d-b4c0-66f299d27114" updatedVersion="8" minRefreshableVersion="3" useAutoFormatting="1" itemPrintTitles="1" createdVersion="8" indent="0" multipleFieldFilters="0" chartFormat="7">
  <location ref="A46:B50" firstHeaderRow="1" firstDataRow="1" firstDataCol="1"/>
  <pivotFields count="4">
    <pivotField axis="axisRow" allDrilled="1" showAll="0" dataSourceSort="1" defaultAttributeDrillState="1">
      <items count="4">
        <item x="0"/>
        <item x="1"/>
        <item x="2"/>
        <item t="default"/>
      </items>
    </pivotField>
    <pivotField dataField="1" showAll="0"/>
    <pivotField allDrilled="1" showAll="0" dataSourceSort="1" defaultAttributeDrillState="1"/>
    <pivotField allDrilled="1" showAll="0" dataSourceSort="1" defaultAttributeDrillState="1"/>
  </pivotFields>
  <rowFields count="1">
    <field x="0"/>
  </rowFields>
  <rowItems count="4">
    <i>
      <x/>
    </i>
    <i>
      <x v="1"/>
    </i>
    <i>
      <x v="2"/>
    </i>
    <i t="grand">
      <x/>
    </i>
  </rowItems>
  <colItems count="1">
    <i/>
  </colItems>
  <dataFields count="1">
    <dataField name="Sum of injuries_total" fld="1" baseField="0" baseItem="0"/>
  </dataFields>
  <chartFormats count="4">
    <chartFormat chart="6" format="13" series="1">
      <pivotArea type="data" outline="0" fieldPosition="0">
        <references count="1">
          <reference field="4294967294" count="1" selected="0">
            <x v="0"/>
          </reference>
        </references>
      </pivotArea>
    </chartFormat>
    <chartFormat chart="6" format="14">
      <pivotArea type="data" outline="0" fieldPosition="0">
        <references count="2">
          <reference field="4294967294" count="1" selected="0">
            <x v="0"/>
          </reference>
          <reference field="0" count="1" selected="0">
            <x v="0"/>
          </reference>
        </references>
      </pivotArea>
    </chartFormat>
    <chartFormat chart="6" format="15">
      <pivotArea type="data" outline="0" fieldPosition="0">
        <references count="2">
          <reference field="4294967294" count="1" selected="0">
            <x v="0"/>
          </reference>
          <reference field="0" count="1" selected="0">
            <x v="1"/>
          </reference>
        </references>
      </pivotArea>
    </chartFormat>
    <chartFormat chart="6" format="16">
      <pivotArea type="data" outline="0" fieldPosition="0">
        <references count="2">
          <reference field="4294967294" count="1" selected="0">
            <x v="0"/>
          </reference>
          <reference field="0" count="1" selected="0">
            <x v="2"/>
          </reference>
        </references>
      </pivotArea>
    </chartFormat>
  </chartFormats>
  <pivotHierarchies count="41">
    <pivotHierarchy dragToData="1"/>
    <pivotHierarchy multipleItemSelectionAllowed="1" dragToData="1">
      <members count="7" level="1">
        <member name="[Crash Date].[Crash Year].&amp;[2019]"/>
        <member name="[Crash Date].[Crash Year].&amp;[2020]"/>
        <member name="[Crash Date].[Crash Year].&amp;[2021]"/>
        <member name="[Crash Date].[Crash Year].&amp;[2022]"/>
        <member name="[Crash Date].[Crash Year].&amp;[2023]"/>
        <member name="[Crash Date].[Crash Year].&amp;[2024]"/>
        <member name="[Crash Date].[Crash Year].&am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activeTabTopLevelEntity name="[Crash Date]"/>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EEB2A8D0-2B70-4B8B-90A8-D7F473BF0C87}" name="PivotTable19" cacheId="4777" applyNumberFormats="0" applyBorderFormats="0" applyFontFormats="0" applyPatternFormats="0" applyAlignmentFormats="0" applyWidthHeightFormats="1" dataCaption="Values" tag="cbca21d9-d3c1-491c-ab2e-10f7b606dc4b" updatedVersion="8" minRefreshableVersion="3" useAutoFormatting="1" subtotalHiddenItems="1" itemPrintTitles="1" createdVersion="8" indent="0" multipleFieldFilters="0">
  <location ref="A2:A3" firstHeaderRow="1" firstDataRow="1" firstDataCol="0"/>
  <pivotFields count="3">
    <pivotField dataField="1" showAll="0"/>
    <pivotField allDrilled="1" showAll="0" dataSourceSort="1" defaultAttributeDrillState="1"/>
    <pivotField allDrilled="1" showAll="0" dataSourceSort="1" defaultAttributeDrillState="1"/>
  </pivotFields>
  <rowItems count="1">
    <i/>
  </rowItems>
  <colItems count="1">
    <i/>
  </colItems>
  <dataFields count="1">
    <dataField name="Count of crash_date" fld="0" subtotal="count" baseField="0" baseItem="0"/>
  </dataFields>
  <pivotHierarchies count="41">
    <pivotHierarchy dragToData="1"/>
    <pivotHierarchy multipleItemSelectionAllowed="1" dragToData="1">
      <members count="7" level="1">
        <member name="[Crash Date].[Crash Year].&amp;[2019]"/>
        <member name="[Crash Date].[Crash Year].&amp;[2020]"/>
        <member name="[Crash Date].[Crash Year].&amp;[2021]"/>
        <member name="[Crash Date].[Crash Year].&amp;[2022]"/>
        <member name="[Crash Date].[Crash Year].&amp;[2023]"/>
        <member name="[Crash Date].[Crash Year].&amp;[2024]"/>
        <member name="[Crash Date].[Crash Year].&am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4C014887-1A46-494F-963A-F9C961212D5C}" name="PivotTable23" cacheId="4786" applyNumberFormats="0" applyBorderFormats="0" applyFontFormats="0" applyPatternFormats="0" applyAlignmentFormats="0" applyWidthHeightFormats="1" dataCaption="Values" tag="cc36f8ca-d549-4b58-abda-09a17124d050" updatedVersion="8" minRefreshableVersion="3" useAutoFormatting="1" itemPrintTitles="1" createdVersion="8" indent="0" multipleFieldFilters="0" chartFormat="15">
  <location ref="A33:B43" firstHeaderRow="1" firstDataRow="1" firstDataCol="1"/>
  <pivotFields count="4">
    <pivotField axis="axisRow" allDrilled="1" showAll="0" sortType="ascending" dataSourceSort="1" defaultAttributeDrillState="1">
      <items count="10">
        <item x="0"/>
        <item x="1"/>
        <item x="2"/>
        <item x="3"/>
        <item x="4"/>
        <item x="5"/>
        <item x="6"/>
        <item x="7"/>
        <item x="8"/>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s>
  <rowFields count="1">
    <field x="0"/>
  </rowFields>
  <rowItems count="10">
    <i>
      <x/>
    </i>
    <i>
      <x v="6"/>
    </i>
    <i>
      <x v="3"/>
    </i>
    <i>
      <x v="4"/>
    </i>
    <i>
      <x v="8"/>
    </i>
    <i>
      <x v="7"/>
    </i>
    <i>
      <x v="2"/>
    </i>
    <i>
      <x v="5"/>
    </i>
    <i>
      <x v="1"/>
    </i>
    <i t="grand">
      <x/>
    </i>
  </rowItems>
  <colItems count="1">
    <i/>
  </colItems>
  <dataFields count="1">
    <dataField name="Sum of injuries_total" fld="1" baseField="0" baseItem="0"/>
  </dataFields>
  <chartFormats count="2">
    <chartFormat chart="0" format="0"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41">
    <pivotHierarchy dragToData="1"/>
    <pivotHierarchy multipleItemSelectionAllowed="1" dragToData="1">
      <members count="7" level="1">
        <member name="[Crash Date].[Crash Year].&amp;[2019]"/>
        <member name="[Crash Date].[Crash Year].&amp;[2020]"/>
        <member name="[Crash Date].[Crash Year].&amp;[2021]"/>
        <member name="[Crash Date].[Crash Year].&amp;[2022]"/>
        <member name="[Crash Date].[Crash Year].&amp;[2023]"/>
        <member name="[Crash Date].[Crash Year].&amp;[2024]"/>
        <member name="[Crash Date].[Crash Year].&am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activeTabTopLevelEntity name="[Crash Date]"/>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E0EEB68-F8E6-41A5-B6FA-C7B04DF5CD51}" name="PivotTable15" cacheId="4229" applyNumberFormats="0" applyBorderFormats="0" applyFontFormats="0" applyPatternFormats="0" applyAlignmentFormats="0" applyWidthHeightFormats="1" dataCaption="Values" tag="e3b79678-a2db-42d1-8068-bf292f958cb5" updatedVersion="8" minRefreshableVersion="3" useAutoFormatting="1" itemPrintTitles="1" createdVersion="8" indent="0" multipleFieldFilters="0" chartFormat="3">
  <location ref="A30:B38" firstHeaderRow="1" firstDataRow="1" firstDataCol="1"/>
  <pivotFields count="4">
    <pivotField dataField="1" showAll="0"/>
    <pivotField axis="axisRow" allDrilled="1" showAll="0" dataSourceSort="1">
      <items count="8">
        <item x="0"/>
        <item x="1"/>
        <item x="2"/>
        <item x="3"/>
        <item x="4"/>
        <item x="5"/>
        <item x="6"/>
        <item t="default"/>
      </items>
    </pivotField>
    <pivotField allDrilled="1" showAll="0" dataSourceSort="1" defaultAttributeDrillState="1"/>
    <pivotField allDrilled="1" showAll="0" dataSourceSort="1" defaultAttributeDrillState="1"/>
  </pivotFields>
  <rowFields count="1">
    <field x="1"/>
  </rowFields>
  <rowItems count="8">
    <i>
      <x/>
    </i>
    <i>
      <x v="1"/>
    </i>
    <i>
      <x v="2"/>
    </i>
    <i>
      <x v="3"/>
    </i>
    <i>
      <x v="4"/>
    </i>
    <i>
      <x v="5"/>
    </i>
    <i>
      <x v="6"/>
    </i>
    <i t="grand">
      <x/>
    </i>
  </rowItems>
  <colItems count="1">
    <i/>
  </colItems>
  <dataFields count="1">
    <dataField name="Count of crash_date" fld="0" subtotal="count" baseField="0" baseItem="0"/>
  </dataFields>
  <formats count="1">
    <format dxfId="5">
      <pivotArea collapsedLevelsAreSubtotals="1" fieldPosition="0">
        <references count="1">
          <reference field="1" count="0"/>
        </references>
      </pivotArea>
    </format>
  </formats>
  <chartFormats count="1">
    <chartFormat chart="2" format="2" series="1">
      <pivotArea type="data" outline="0" fieldPosition="0">
        <references count="1">
          <reference field="4294967294" count="1" selected="0">
            <x v="0"/>
          </reference>
        </references>
      </pivotArea>
    </chartFormat>
  </chartFormats>
  <pivotHierarchies count="41">
    <pivotHierarchy dragToData="1"/>
    <pivotHierarchy multipleItemSelectionAllowed="1" dragToData="1">
      <members count="1" level="1">
        <member name="[Crash Date].[Crash 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ash Date]"/>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ABEC1D3-5595-4458-8C52-7050A1888D98}" name="PivotTable14" cacheId="4217" applyNumberFormats="0" applyBorderFormats="0" applyFontFormats="0" applyPatternFormats="0" applyAlignmentFormats="0" applyWidthHeightFormats="1" dataCaption="Values" tag="aadfe1d8-ba3c-4a05-8678-d2989c5cf393" updatedVersion="8" minRefreshableVersion="3" useAutoFormatting="1" itemPrintTitles="1" createdVersion="8" indent="0" multipleFieldFilters="0" chartFormat="3">
  <location ref="A14:B27" firstHeaderRow="1" firstDataRow="1" firstDataCol="1"/>
  <pivotFields count="3">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Count of crash_date"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4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ash Date]"/>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F4FFFB5-6B62-4DF6-B4B6-CA96B091A254}" name="PivotTable18" cacheId="4208" applyNumberFormats="0" applyBorderFormats="0" applyFontFormats="0" applyPatternFormats="0" applyAlignmentFormats="0" applyWidthHeightFormats="1" dataCaption="Values" tag="f5da579c-1057-4524-a43d-e0db4e2c8ea4" updatedVersion="8" minRefreshableVersion="3" useAutoFormatting="1" itemPrintTitles="1" createdVersion="8" indent="0" multipleFieldFilters="0" chartFormat="6">
  <location ref="A57:B62" firstHeaderRow="1" firstDataRow="1" firstDataCol="1"/>
  <pivotFields count="4">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0"/>
  </rowFields>
  <rowItems count="5">
    <i>
      <x/>
    </i>
    <i>
      <x v="1"/>
    </i>
    <i>
      <x v="2"/>
    </i>
    <i>
      <x v="3"/>
    </i>
    <i t="grand">
      <x/>
    </i>
  </rowItems>
  <colItems count="1">
    <i/>
  </colItems>
  <dataFields count="1">
    <dataField name="Sum of injuries_fatal" fld="1" baseField="0" baseItem="0"/>
  </dataFields>
  <chartFormats count="5">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0" count="1" selected="0">
            <x v="0"/>
          </reference>
        </references>
      </pivotArea>
    </chartFormat>
    <chartFormat chart="5" format="8">
      <pivotArea type="data" outline="0" fieldPosition="0">
        <references count="2">
          <reference field="4294967294" count="1" selected="0">
            <x v="0"/>
          </reference>
          <reference field="0" count="1" selected="0">
            <x v="1"/>
          </reference>
        </references>
      </pivotArea>
    </chartFormat>
    <chartFormat chart="5" format="9">
      <pivotArea type="data" outline="0" fieldPosition="0">
        <references count="2">
          <reference field="4294967294" count="1" selected="0">
            <x v="0"/>
          </reference>
          <reference field="0" count="1" selected="0">
            <x v="2"/>
          </reference>
        </references>
      </pivotArea>
    </chartFormat>
    <chartFormat chart="5" format="10">
      <pivotArea type="data" outline="0" fieldPosition="0">
        <references count="2">
          <reference field="4294967294" count="1" selected="0">
            <x v="0"/>
          </reference>
          <reference field="0" count="1" selected="0">
            <x v="3"/>
          </reference>
        </references>
      </pivotArea>
    </chartFormat>
  </chartFormats>
  <pivotHierarchies count="41">
    <pivotHierarchy dragToData="1"/>
    <pivotHierarchy multipleItemSelectionAllowed="1" dragToData="1">
      <members count="1" level="1">
        <member name="[Crash Date].[Crash 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ash Date]"/>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3FEE9E6-4635-4C73-B408-90FA9A05864E}" name="PivotTable12" cacheId="4220" applyNumberFormats="0" applyBorderFormats="0" applyFontFormats="0" applyPatternFormats="0" applyAlignmentFormats="0" applyWidthHeightFormats="1" dataCaption="Values" tag="108b024c-7bd1-408c-8944-3d9afdc84f8b" updatedVersion="8" minRefreshableVersion="3" useAutoFormatting="1" itemPrintTitles="1" createdVersion="8" indent="0" multipleFieldFilters="0">
  <location ref="A10:A11" firstHeaderRow="1" firstDataRow="1" firstDataCol="0"/>
  <pivotFields count="3">
    <pivotField dataField="1" showAll="0"/>
    <pivotField allDrilled="1" showAll="0" dataSourceSort="1" defaultAttributeDrillState="1"/>
    <pivotField allDrilled="1" showAll="0" dataSourceSort="1" defaultAttributeDrillState="1"/>
  </pivotFields>
  <rowItems count="1">
    <i/>
  </rowItems>
  <colItems count="1">
    <i/>
  </colItems>
  <dataFields count="1">
    <dataField name="Sum of injuries_fatal" fld="0" baseField="0" baseItem="0"/>
  </dataFields>
  <pivotHierarchies count="41">
    <pivotHierarchy dragToData="1"/>
    <pivotHierarchy multipleItemSelectionAllowed="1" dragToData="1">
      <members count="1" level="1">
        <member name="[Crash Date].[Crash 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CF39999-8A99-4505-A079-A44ACF1F8AF3}" name="PivotTable17" cacheId="4211" applyNumberFormats="0" applyBorderFormats="0" applyFontFormats="0" applyPatternFormats="0" applyAlignmentFormats="0" applyWidthHeightFormats="1" dataCaption="Values" tag="4742c428-4647-4158-9bc3-1e012291abf1" updatedVersion="8" minRefreshableVersion="3" useAutoFormatting="1" itemPrintTitles="1" createdVersion="8" indent="0" multipleFieldFilters="0" chartFormat="3">
  <location ref="A49:B54" firstHeaderRow="1" firstDataRow="1" firstDataCol="1"/>
  <pivotFields count="4">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0"/>
  </rowFields>
  <rowItems count="5">
    <i>
      <x/>
    </i>
    <i>
      <x v="1"/>
    </i>
    <i>
      <x v="2"/>
    </i>
    <i>
      <x v="3"/>
    </i>
    <i t="grand">
      <x/>
    </i>
  </rowItems>
  <colItems count="1">
    <i/>
  </colItems>
  <dataFields count="1">
    <dataField name="Sum of injuries_total" fld="1" baseField="0" baseItem="0"/>
  </dataFields>
  <formats count="1">
    <format dxfId="6">
      <pivotArea collapsedLevelsAreSubtotals="1" fieldPosition="0">
        <references count="1">
          <reference field="0" count="0"/>
        </references>
      </pivotArea>
    </format>
  </formats>
  <chartFormats count="5">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0"/>
          </reference>
        </references>
      </pivotArea>
    </chartFormat>
    <chartFormat chart="2" format="4">
      <pivotArea type="data" outline="0" fieldPosition="0">
        <references count="2">
          <reference field="4294967294" count="1" selected="0">
            <x v="0"/>
          </reference>
          <reference field="0" count="1" selected="0">
            <x v="1"/>
          </reference>
        </references>
      </pivotArea>
    </chartFormat>
    <chartFormat chart="2" format="5">
      <pivotArea type="data" outline="0" fieldPosition="0">
        <references count="2">
          <reference field="4294967294" count="1" selected="0">
            <x v="0"/>
          </reference>
          <reference field="0" count="1" selected="0">
            <x v="2"/>
          </reference>
        </references>
      </pivotArea>
    </chartFormat>
    <chartFormat chart="2" format="6">
      <pivotArea type="data" outline="0" fieldPosition="0">
        <references count="2">
          <reference field="4294967294" count="1" selected="0">
            <x v="0"/>
          </reference>
          <reference field="0" count="1" selected="0">
            <x v="3"/>
          </reference>
        </references>
      </pivotArea>
    </chartFormat>
  </chartFormats>
  <pivotHierarchies count="41">
    <pivotHierarchy dragToData="1"/>
    <pivotHierarchy multipleItemSelectionAllowed="1" dragToData="1">
      <members count="1" level="1">
        <member name="[Crash Date].[Crash 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ash Date]"/>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4BBD167-8E9B-4B98-8F13-9F32FB5FDF99}" name="PivotTable11" cacheId="4223" applyNumberFormats="0" applyBorderFormats="0" applyFontFormats="0" applyPatternFormats="0" applyAlignmentFormats="0" applyWidthHeightFormats="1" dataCaption="Values" tag="5d891e2a-fe21-4cd3-8f9b-1168613cc14c" updatedVersion="8" minRefreshableVersion="3" useAutoFormatting="1" itemPrintTitles="1" createdVersion="8" indent="0" multipleFieldFilters="0">
  <location ref="A6:A7" firstHeaderRow="1" firstDataRow="1" firstDataCol="0"/>
  <pivotFields count="3">
    <pivotField dataField="1" showAll="0"/>
    <pivotField allDrilled="1" showAll="0" dataSourceSort="1" defaultAttributeDrillState="1"/>
    <pivotField allDrilled="1" showAll="0" dataSourceSort="1" defaultAttributeDrillState="1"/>
  </pivotFields>
  <rowItems count="1">
    <i/>
  </rowItems>
  <colItems count="1">
    <i/>
  </colItems>
  <dataFields count="1">
    <dataField name="Sum of injuries_total" fld="0" baseField="0" baseItem="0"/>
  </dataFields>
  <pivotHierarchies count="41">
    <pivotHierarchy dragToData="1"/>
    <pivotHierarchy multipleItemSelectionAllowed="1" dragToData="1">
      <members count="1" level="1">
        <member name="[Crash Date].[Crash 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BDAEEAA-55FA-482C-9958-9E1D0F1480F7}" name="PivotTable10" cacheId="4226" applyNumberFormats="0" applyBorderFormats="0" applyFontFormats="0" applyPatternFormats="0" applyAlignmentFormats="0" applyWidthHeightFormats="1" dataCaption="Values" tag="e6ca396b-1f4b-43ed-a85f-c4f4cf066365" updatedVersion="8" minRefreshableVersion="3" useAutoFormatting="1" itemPrintTitles="1" createdVersion="8" indent="0" multipleFieldFilters="0">
  <location ref="A2:A3" firstHeaderRow="1" firstDataRow="1" firstDataCol="0"/>
  <pivotFields count="3">
    <pivotField dataField="1" showAll="0"/>
    <pivotField allDrilled="1" showAll="0" dataSourceSort="1" defaultAttributeDrillState="1"/>
    <pivotField allDrilled="1" showAll="0" dataSourceSort="1" defaultAttributeDrillState="1"/>
  </pivotFields>
  <rowItems count="1">
    <i/>
  </rowItems>
  <colItems count="1">
    <i/>
  </colItems>
  <dataFields count="1">
    <dataField name="Count of crash_date" fld="0" subtotal="count" baseField="0" baseItem="0"/>
  </dataFields>
  <pivotHierarchies count="41">
    <pivotHierarchy dragToData="1"/>
    <pivotHierarchy multipleItemSelectionAllowed="1" dragToData="1">
      <members count="1" level="1">
        <member name="[Crash Date].[Crash 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3E92C04-25B5-4F61-84AB-AFC200234A65}" name="PivotTable3" cacheId="4795" applyNumberFormats="0" applyBorderFormats="0" applyFontFormats="0" applyPatternFormats="0" applyAlignmentFormats="0" applyWidthHeightFormats="1" dataCaption="Values" updatedVersion="8" minRefreshableVersion="3" useAutoFormatting="1" itemPrintTitles="1" createdVersion="8" indent="0" multipleFieldFilters="0" chartFormat="4">
  <location ref="A64:B70" firstHeaderRow="1" firstDataRow="1" firstDataCol="1"/>
  <pivotFields count="4">
    <pivotField axis="axisRow" allDrilled="1" showAll="0" sortType="descending" dataSourceSort="1"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s>
  <rowFields count="1">
    <field x="0"/>
  </rowFields>
  <rowItems count="6">
    <i>
      <x v="2"/>
    </i>
    <i>
      <x/>
    </i>
    <i>
      <x v="4"/>
    </i>
    <i>
      <x v="3"/>
    </i>
    <i>
      <x v="1"/>
    </i>
    <i t="grand">
      <x/>
    </i>
  </rowItems>
  <colItems count="1">
    <i/>
  </colItems>
  <dataFields count="1">
    <dataField name="Sum of injuries_total" fld="1" baseField="0" baseItem="0"/>
  </dataFields>
  <chartFormats count="1">
    <chartFormat chart="3" format="2" series="1">
      <pivotArea type="data" outline="0" fieldPosition="0">
        <references count="1">
          <reference field="4294967294" count="1" selected="0">
            <x v="0"/>
          </reference>
        </references>
      </pivotArea>
    </chartFormat>
  </chartFormats>
  <pivotHierarchies count="41">
    <pivotHierarchy dragToData="1"/>
    <pivotHierarchy multipleItemSelectionAllowed="1" dragToData="1">
      <members count="7" level="1">
        <member name="[Crash Date].[Crash Year].&amp;[2019]"/>
        <member name="[Crash Date].[Crash Year].&amp;[2020]"/>
        <member name="[Crash Date].[Crash Year].&amp;[2021]"/>
        <member name="[Crash Date].[Crash Year].&amp;[2022]"/>
        <member name="[Crash Date].[Crash Year].&amp;[2023]"/>
        <member name="[Crash Date].[Crash Year].&amp;[2024]"/>
        <member name="[Crash Date].[Crash Year].&am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ffic Accidents].[intersection_related_i].&amp;[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ffic Accidents]"/>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rash_Year" xr10:uid="{6297FE74-94BC-4F82-9DCE-02E6371AE00F}" sourceName="[Crash Date].[Crash Year]">
  <pivotTables>
    <pivotTable tabId="5" name="PivotTable22"/>
    <pivotTable tabId="5" name="PivotTable19"/>
    <pivotTable tabId="5" name="PivotTable20"/>
    <pivotTable tabId="5" name="PivotTable21"/>
    <pivotTable tabId="5" name="PivotTable23"/>
    <pivotTable tabId="5" name="PivotTable24"/>
    <pivotTable tabId="5" name="PivotTable25"/>
    <pivotTable tabId="5" name="PivotTable3"/>
  </pivotTables>
  <data>
    <olap pivotCacheId="765928474">
      <levels count="2">
        <level uniqueName="[Crash Date].[Crash Year].[(All)]" sourceCaption="(All)" count="0"/>
        <level uniqueName="[Crash Date].[Crash Year].[Crash Year]" sourceCaption="Crash Year" count="12">
          <ranges>
            <range startItem="0">
              <i n="[Crash Date].[Crash Year].&amp;[2013]" c="2013"/>
              <i n="[Crash Date].[Crash Year].&amp;[2015]" c="2015"/>
              <i n="[Crash Date].[Crash Year].&amp;[2016]" c="2016"/>
              <i n="[Crash Date].[Crash Year].&amp;[2017]" c="2017"/>
              <i n="[Crash Date].[Crash Year].&amp;[2018]" c="2018"/>
              <i n="[Crash Date].[Crash Year].&amp;[2019]" c="2019"/>
              <i n="[Crash Date].[Crash Year].&amp;[2020]" c="2020"/>
              <i n="[Crash Date].[Crash Year].&amp;[2021]" c="2021"/>
              <i n="[Crash Date].[Crash Year].&amp;[2022]" c="2022"/>
              <i n="[Crash Date].[Crash Year].&amp;[2023]" c="2023"/>
              <i n="[Crash Date].[Crash Year].&amp;[2024]" c="2024"/>
              <i n="[Crash Date].[Crash Year].&amp;[2025]" c="2025"/>
            </range>
          </ranges>
        </level>
      </levels>
      <selections count="7">
        <selection n="[Crash Date].[Crash Year].&amp;[2019]"/>
        <selection n="[Crash Date].[Crash Year].&amp;[2020]"/>
        <selection n="[Crash Date].[Crash Year].&amp;[2021]"/>
        <selection n="[Crash Date].[Crash Year].&amp;[2022]"/>
        <selection n="[Crash Date].[Crash Year].&amp;[2023]"/>
        <selection n="[Crash Date].[Crash Year].&amp;[2024]"/>
        <selection n="[Crash Date].[Crash Year].&amp;[2025]"/>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tersection_related_i1" xr10:uid="{3CD46364-730A-4456-8ED3-69D1DB4293DC}" sourceName="[Traffic Accidents].[intersection_related_i]">
  <pivotTables>
    <pivotTable tabId="5" name="PivotTable22"/>
    <pivotTable tabId="5" name="PivotTable19"/>
    <pivotTable tabId="5" name="PivotTable20"/>
    <pivotTable tabId="5" name="PivotTable21"/>
    <pivotTable tabId="5" name="PivotTable23"/>
    <pivotTable tabId="5" name="PivotTable24"/>
    <pivotTable tabId="5" name="PivotTable25"/>
    <pivotTable tabId="5" name="PivotTable3"/>
    <pivotTable tabId="1" name="PivotTable18"/>
    <pivotTable tabId="1" name="PivotTable17"/>
    <pivotTable tabId="1" name="PivotTable16"/>
    <pivotTable tabId="1" name="PivotTable14"/>
    <pivotTable tabId="1" name="PivotTable12"/>
    <pivotTable tabId="1" name="PivotTable11"/>
    <pivotTable tabId="1" name="PivotTable10"/>
    <pivotTable tabId="1" name="PivotTable15"/>
  </pivotTables>
  <data>
    <olap pivotCacheId="765928474">
      <levels count="2">
        <level uniqueName="[Traffic Accidents].[intersection_related_i].[(All)]" sourceCaption="(All)" count="0"/>
        <level uniqueName="[Traffic Accidents].[intersection_related_i].[intersection_related_i]" sourceCaption="intersection_related_i" count="2">
          <ranges>
            <range startItem="0">
              <i n="[Traffic Accidents].[intersection_related_i].&amp;[N]" c="N"/>
              <i n="[Traffic Accidents].[intersection_related_i].&amp;[Y]" c="Y"/>
            </range>
          </ranges>
        </level>
      </levels>
      <selections count="1">
        <selection n="[Traffic Accidents].[intersection_related_i].&amp;[Y]"/>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tersection_related_i 2" xr10:uid="{8133FA37-87FB-4796-9A92-595D5F1BF681}" cache="Slicer_intersection_related_i1" caption="Intersection Related?" level="1" style="Slicer Style 2" rowHeight="249238"/>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rash Year 5" xr10:uid="{77A53BB9-F453-4375-9AD6-18E5D8F542E0}" cache="Slicer_Crash_Year" caption="Crash Year" columnCount="2" level="1" style="Slicer Style 4" rowHeight="249238"/>
  <slicer name="intersection_related_i 6" xr10:uid="{46D5B8B3-00E8-4687-9CF0-AE24F441FABB}" cache="Slicer_intersection_related_i1" caption="Intersection Related?" level="1" style="Slicer Style 4" rowHeight="249238"/>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16.xml"/><Relationship Id="rId3" Type="http://schemas.openxmlformats.org/officeDocument/2006/relationships/pivotTable" Target="../pivotTables/pivotTable11.xml"/><Relationship Id="rId7" Type="http://schemas.openxmlformats.org/officeDocument/2006/relationships/pivotTable" Target="../pivotTables/pivotTable15.xml"/><Relationship Id="rId2" Type="http://schemas.openxmlformats.org/officeDocument/2006/relationships/pivotTable" Target="../pivotTables/pivotTable10.xml"/><Relationship Id="rId1" Type="http://schemas.openxmlformats.org/officeDocument/2006/relationships/pivotTable" Target="../pivotTables/pivotTable9.xml"/><Relationship Id="rId6" Type="http://schemas.openxmlformats.org/officeDocument/2006/relationships/pivotTable" Target="../pivotTables/pivotTable14.xml"/><Relationship Id="rId5" Type="http://schemas.openxmlformats.org/officeDocument/2006/relationships/pivotTable" Target="../pivotTables/pivotTable13.xml"/><Relationship Id="rId4" Type="http://schemas.openxmlformats.org/officeDocument/2006/relationships/pivotTable" Target="../pivotTables/pivotTable12.xml"/></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2E03BE-A272-4141-BBFA-BD72FF6B3086}">
  <dimension ref="A1:B62"/>
  <sheetViews>
    <sheetView zoomScaleNormal="100" workbookViewId="0">
      <selection activeCell="L22" sqref="L22"/>
    </sheetView>
  </sheetViews>
  <sheetFormatPr defaultRowHeight="14.25" x14ac:dyDescent="0.45"/>
  <cols>
    <col min="1" max="1" width="29.1328125" bestFit="1" customWidth="1"/>
    <col min="2" max="2" width="17.9296875" bestFit="1" customWidth="1"/>
  </cols>
  <sheetData>
    <row r="1" spans="1:2" x14ac:dyDescent="0.45">
      <c r="A1" t="s">
        <v>2</v>
      </c>
    </row>
    <row r="2" spans="1:2" x14ac:dyDescent="0.45">
      <c r="A2" t="s">
        <v>3</v>
      </c>
    </row>
    <row r="3" spans="1:2" x14ac:dyDescent="0.45">
      <c r="A3" s="9">
        <v>199324</v>
      </c>
    </row>
    <row r="5" spans="1:2" x14ac:dyDescent="0.45">
      <c r="A5" t="s">
        <v>1</v>
      </c>
    </row>
    <row r="6" spans="1:2" x14ac:dyDescent="0.45">
      <c r="A6" t="s">
        <v>0</v>
      </c>
    </row>
    <row r="7" spans="1:2" x14ac:dyDescent="0.45">
      <c r="A7" s="9">
        <v>77364</v>
      </c>
    </row>
    <row r="9" spans="1:2" x14ac:dyDescent="0.45">
      <c r="A9" t="s">
        <v>4</v>
      </c>
    </row>
    <row r="10" spans="1:2" x14ac:dyDescent="0.45">
      <c r="A10" t="s">
        <v>5</v>
      </c>
    </row>
    <row r="11" spans="1:2" x14ac:dyDescent="0.45">
      <c r="A11" s="9">
        <v>361</v>
      </c>
    </row>
    <row r="13" spans="1:2" x14ac:dyDescent="0.45">
      <c r="A13" t="s">
        <v>13</v>
      </c>
    </row>
    <row r="14" spans="1:2" x14ac:dyDescent="0.45">
      <c r="A14" s="1" t="s">
        <v>6</v>
      </c>
      <c r="B14" t="s">
        <v>3</v>
      </c>
    </row>
    <row r="15" spans="1:2" x14ac:dyDescent="0.45">
      <c r="A15" s="2">
        <v>2013</v>
      </c>
      <c r="B15" s="9">
        <v>2</v>
      </c>
    </row>
    <row r="16" spans="1:2" x14ac:dyDescent="0.45">
      <c r="A16" s="2">
        <v>2015</v>
      </c>
      <c r="B16" s="9">
        <v>1840</v>
      </c>
    </row>
    <row r="17" spans="1:2" x14ac:dyDescent="0.45">
      <c r="A17" s="2">
        <v>2016</v>
      </c>
      <c r="B17" s="9">
        <v>7255</v>
      </c>
    </row>
    <row r="18" spans="1:2" x14ac:dyDescent="0.45">
      <c r="A18" s="2">
        <v>2017</v>
      </c>
      <c r="B18" s="9">
        <v>16877</v>
      </c>
    </row>
    <row r="19" spans="1:2" x14ac:dyDescent="0.45">
      <c r="A19" s="2">
        <v>2018</v>
      </c>
      <c r="B19" s="9">
        <v>26222</v>
      </c>
    </row>
    <row r="20" spans="1:2" x14ac:dyDescent="0.45">
      <c r="A20" s="2">
        <v>2019</v>
      </c>
      <c r="B20" s="9">
        <v>26501</v>
      </c>
    </row>
    <row r="21" spans="1:2" x14ac:dyDescent="0.45">
      <c r="A21" s="2">
        <v>2020</v>
      </c>
      <c r="B21" s="9">
        <v>21709</v>
      </c>
    </row>
    <row r="22" spans="1:2" x14ac:dyDescent="0.45">
      <c r="A22" s="2">
        <v>2021</v>
      </c>
      <c r="B22" s="9">
        <v>24502</v>
      </c>
    </row>
    <row r="23" spans="1:2" x14ac:dyDescent="0.45">
      <c r="A23" s="2">
        <v>2022</v>
      </c>
      <c r="B23" s="9">
        <v>24392</v>
      </c>
    </row>
    <row r="24" spans="1:2" x14ac:dyDescent="0.45">
      <c r="A24" s="2">
        <v>2023</v>
      </c>
      <c r="B24" s="9">
        <v>24142</v>
      </c>
    </row>
    <row r="25" spans="1:2" x14ac:dyDescent="0.45">
      <c r="A25" s="2">
        <v>2024</v>
      </c>
      <c r="B25" s="9">
        <v>24892</v>
      </c>
    </row>
    <row r="26" spans="1:2" x14ac:dyDescent="0.45">
      <c r="A26" s="2">
        <v>2025</v>
      </c>
      <c r="B26" s="9">
        <v>990</v>
      </c>
    </row>
    <row r="27" spans="1:2" x14ac:dyDescent="0.45">
      <c r="A27" s="2" t="s">
        <v>7</v>
      </c>
      <c r="B27" s="9">
        <v>199324</v>
      </c>
    </row>
    <row r="29" spans="1:2" x14ac:dyDescent="0.45">
      <c r="A29" t="s">
        <v>14</v>
      </c>
    </row>
    <row r="30" spans="1:2" x14ac:dyDescent="0.45">
      <c r="A30" s="1" t="s">
        <v>6</v>
      </c>
      <c r="B30" t="s">
        <v>3</v>
      </c>
    </row>
    <row r="31" spans="1:2" x14ac:dyDescent="0.45">
      <c r="A31" s="2" t="s">
        <v>16</v>
      </c>
      <c r="B31" s="6">
        <v>26617</v>
      </c>
    </row>
    <row r="32" spans="1:2" x14ac:dyDescent="0.45">
      <c r="A32" s="2" t="s">
        <v>20</v>
      </c>
      <c r="B32" s="6">
        <v>28693</v>
      </c>
    </row>
    <row r="33" spans="1:2" x14ac:dyDescent="0.45">
      <c r="A33" s="2" t="s">
        <v>21</v>
      </c>
      <c r="B33" s="6">
        <v>28676</v>
      </c>
    </row>
    <row r="34" spans="1:2" x14ac:dyDescent="0.45">
      <c r="A34" s="2" t="s">
        <v>19</v>
      </c>
      <c r="B34" s="6">
        <v>29347</v>
      </c>
    </row>
    <row r="35" spans="1:2" x14ac:dyDescent="0.45">
      <c r="A35" s="2" t="s">
        <v>15</v>
      </c>
      <c r="B35" s="6">
        <v>32783</v>
      </c>
    </row>
    <row r="36" spans="1:2" x14ac:dyDescent="0.45">
      <c r="A36" s="2" t="s">
        <v>17</v>
      </c>
      <c r="B36" s="6">
        <v>29223</v>
      </c>
    </row>
    <row r="37" spans="1:2" x14ac:dyDescent="0.45">
      <c r="A37" s="2" t="s">
        <v>18</v>
      </c>
      <c r="B37" s="6">
        <v>23985</v>
      </c>
    </row>
    <row r="38" spans="1:2" x14ac:dyDescent="0.45">
      <c r="A38" s="2" t="s">
        <v>7</v>
      </c>
      <c r="B38" s="9">
        <v>199324</v>
      </c>
    </row>
    <row r="40" spans="1:2" x14ac:dyDescent="0.45">
      <c r="A40" s="2" t="s">
        <v>22</v>
      </c>
    </row>
    <row r="41" spans="1:2" x14ac:dyDescent="0.45">
      <c r="A41" s="1" t="s">
        <v>6</v>
      </c>
      <c r="B41" t="s">
        <v>3</v>
      </c>
    </row>
    <row r="42" spans="1:2" x14ac:dyDescent="0.45">
      <c r="A42" s="2" t="s">
        <v>8</v>
      </c>
      <c r="B42" s="6">
        <v>65827</v>
      </c>
    </row>
    <row r="43" spans="1:2" x14ac:dyDescent="0.45">
      <c r="A43" s="2" t="s">
        <v>9</v>
      </c>
      <c r="B43" s="6">
        <v>19434</v>
      </c>
    </row>
    <row r="44" spans="1:2" x14ac:dyDescent="0.45">
      <c r="A44" s="2" t="s">
        <v>10</v>
      </c>
      <c r="B44" s="6">
        <v>68948</v>
      </c>
    </row>
    <row r="45" spans="1:2" x14ac:dyDescent="0.45">
      <c r="A45" s="2" t="s">
        <v>11</v>
      </c>
      <c r="B45" s="6">
        <v>45115</v>
      </c>
    </row>
    <row r="46" spans="1:2" x14ac:dyDescent="0.45">
      <c r="A46" s="2" t="s">
        <v>7</v>
      </c>
      <c r="B46" s="9">
        <v>199324</v>
      </c>
    </row>
    <row r="48" spans="1:2" x14ac:dyDescent="0.45">
      <c r="A48" s="2" t="s">
        <v>23</v>
      </c>
    </row>
    <row r="49" spans="1:2" x14ac:dyDescent="0.45">
      <c r="A49" s="1" t="s">
        <v>6</v>
      </c>
      <c r="B49" t="s">
        <v>0</v>
      </c>
    </row>
    <row r="50" spans="1:2" x14ac:dyDescent="0.45">
      <c r="A50" s="2" t="s">
        <v>8</v>
      </c>
      <c r="B50" s="6">
        <v>23068</v>
      </c>
    </row>
    <row r="51" spans="1:2" x14ac:dyDescent="0.45">
      <c r="A51" s="2" t="s">
        <v>9</v>
      </c>
      <c r="B51" s="6">
        <v>8983</v>
      </c>
    </row>
    <row r="52" spans="1:2" x14ac:dyDescent="0.45">
      <c r="A52" s="2" t="s">
        <v>10</v>
      </c>
      <c r="B52" s="6">
        <v>28181</v>
      </c>
    </row>
    <row r="53" spans="1:2" x14ac:dyDescent="0.45">
      <c r="A53" s="2" t="s">
        <v>11</v>
      </c>
      <c r="B53" s="6">
        <v>17132</v>
      </c>
    </row>
    <row r="54" spans="1:2" x14ac:dyDescent="0.45">
      <c r="A54" s="2" t="s">
        <v>7</v>
      </c>
      <c r="B54" s="9">
        <v>77364</v>
      </c>
    </row>
    <row r="56" spans="1:2" x14ac:dyDescent="0.45">
      <c r="A56" s="2" t="s">
        <v>24</v>
      </c>
    </row>
    <row r="57" spans="1:2" x14ac:dyDescent="0.45">
      <c r="A57" s="1" t="s">
        <v>6</v>
      </c>
      <c r="B57" t="s">
        <v>5</v>
      </c>
    </row>
    <row r="58" spans="1:2" x14ac:dyDescent="0.45">
      <c r="A58" s="2" t="s">
        <v>8</v>
      </c>
      <c r="B58" s="9">
        <v>61</v>
      </c>
    </row>
    <row r="59" spans="1:2" x14ac:dyDescent="0.45">
      <c r="A59" s="2" t="s">
        <v>9</v>
      </c>
      <c r="B59" s="9">
        <v>74</v>
      </c>
    </row>
    <row r="60" spans="1:2" x14ac:dyDescent="0.45">
      <c r="A60" s="2" t="s">
        <v>10</v>
      </c>
      <c r="B60" s="9">
        <v>151</v>
      </c>
    </row>
    <row r="61" spans="1:2" x14ac:dyDescent="0.45">
      <c r="A61" s="2" t="s">
        <v>11</v>
      </c>
      <c r="B61" s="9">
        <v>75</v>
      </c>
    </row>
    <row r="62" spans="1:2" x14ac:dyDescent="0.45">
      <c r="A62" s="2" t="s">
        <v>7</v>
      </c>
      <c r="B62" s="9">
        <v>361</v>
      </c>
    </row>
  </sheetData>
  <pageMargins left="0.7" right="0.7" top="0.75" bottom="0.75" header="0.3" footer="0.3"/>
  <pageSetup orientation="portrait" horizontalDpi="300" verticalDpi="300" r:id="rId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4AAB96-B420-41D1-96D1-03496FB58BB7}">
  <sheetPr>
    <pageSetUpPr autoPageBreaks="0"/>
  </sheetPr>
  <dimension ref="A1:AA5"/>
  <sheetViews>
    <sheetView showGridLines="0" zoomScaleNormal="100" workbookViewId="0">
      <selection activeCell="D37" sqref="D37"/>
    </sheetView>
  </sheetViews>
  <sheetFormatPr defaultRowHeight="14.25" x14ac:dyDescent="0.45"/>
  <cols>
    <col min="1" max="16384" width="9.06640625" style="3"/>
  </cols>
  <sheetData>
    <row r="1" spans="1:27" x14ac:dyDescent="0.45">
      <c r="A1" s="8" t="s">
        <v>12</v>
      </c>
      <c r="B1" s="8"/>
      <c r="C1" s="8"/>
      <c r="D1" s="8"/>
      <c r="E1" s="8"/>
      <c r="F1" s="8"/>
      <c r="G1" s="8"/>
      <c r="H1" s="8"/>
      <c r="I1" s="8"/>
      <c r="J1" s="8"/>
      <c r="K1" s="8"/>
      <c r="L1" s="8"/>
      <c r="M1" s="8"/>
      <c r="N1" s="8"/>
      <c r="O1" s="8"/>
      <c r="P1" s="8"/>
      <c r="Q1" s="8"/>
      <c r="R1" s="8"/>
      <c r="S1" s="8"/>
      <c r="T1" s="8"/>
      <c r="U1" s="8"/>
      <c r="V1" s="8"/>
      <c r="W1" s="8"/>
      <c r="X1" s="8"/>
      <c r="Y1" s="8"/>
      <c r="Z1" s="8"/>
      <c r="AA1" s="8"/>
    </row>
    <row r="2" spans="1:27" x14ac:dyDescent="0.45">
      <c r="A2" s="8"/>
      <c r="B2" s="8"/>
      <c r="C2" s="8"/>
      <c r="D2" s="8"/>
      <c r="E2" s="8"/>
      <c r="F2" s="8"/>
      <c r="G2" s="8"/>
      <c r="H2" s="8"/>
      <c r="I2" s="8"/>
      <c r="J2" s="8"/>
      <c r="K2" s="8"/>
      <c r="L2" s="8"/>
      <c r="M2" s="8"/>
      <c r="N2" s="8"/>
      <c r="O2" s="8"/>
      <c r="P2" s="8"/>
      <c r="Q2" s="8"/>
      <c r="R2" s="8"/>
      <c r="S2" s="8"/>
      <c r="T2" s="8"/>
      <c r="U2" s="8"/>
      <c r="V2" s="8"/>
      <c r="W2" s="8"/>
      <c r="X2" s="8"/>
      <c r="Y2" s="8"/>
      <c r="Z2" s="8"/>
      <c r="AA2" s="8"/>
    </row>
    <row r="3" spans="1:27" x14ac:dyDescent="0.45">
      <c r="A3" s="8"/>
      <c r="B3" s="8"/>
      <c r="C3" s="8"/>
      <c r="D3" s="8"/>
      <c r="E3" s="8"/>
      <c r="F3" s="8"/>
      <c r="G3" s="8"/>
      <c r="H3" s="8"/>
      <c r="I3" s="8"/>
      <c r="J3" s="8"/>
      <c r="K3" s="8"/>
      <c r="L3" s="8"/>
      <c r="M3" s="8"/>
      <c r="N3" s="8"/>
      <c r="O3" s="8"/>
      <c r="P3" s="8"/>
      <c r="Q3" s="8"/>
      <c r="R3" s="8"/>
      <c r="S3" s="8"/>
      <c r="T3" s="8"/>
      <c r="U3" s="8"/>
      <c r="V3" s="8"/>
      <c r="W3" s="8"/>
      <c r="X3" s="8"/>
      <c r="Y3" s="8"/>
      <c r="Z3" s="8"/>
      <c r="AA3" s="8"/>
    </row>
    <row r="4" spans="1:27" x14ac:dyDescent="0.45">
      <c r="A4" s="8"/>
      <c r="B4" s="8"/>
      <c r="C4" s="8"/>
      <c r="D4" s="8"/>
      <c r="E4" s="8"/>
      <c r="F4" s="8"/>
      <c r="G4" s="8"/>
      <c r="H4" s="8"/>
      <c r="I4" s="8"/>
      <c r="J4" s="8"/>
      <c r="K4" s="8"/>
      <c r="L4" s="8"/>
      <c r="M4" s="8"/>
      <c r="N4" s="8"/>
      <c r="O4" s="8"/>
      <c r="P4" s="8"/>
      <c r="Q4" s="8"/>
      <c r="R4" s="8"/>
      <c r="S4" s="8"/>
      <c r="T4" s="8"/>
      <c r="U4" s="8"/>
      <c r="V4" s="8"/>
      <c r="W4" s="8"/>
      <c r="X4" s="8"/>
      <c r="Y4" s="8"/>
      <c r="Z4" s="8"/>
      <c r="AA4" s="8"/>
    </row>
    <row r="5" spans="1:27" x14ac:dyDescent="0.45">
      <c r="A5" s="8"/>
      <c r="B5" s="8"/>
      <c r="C5" s="8"/>
      <c r="D5" s="8"/>
      <c r="E5" s="8"/>
      <c r="F5" s="8"/>
      <c r="G5" s="8"/>
      <c r="H5" s="8"/>
      <c r="I5" s="8"/>
      <c r="J5" s="8"/>
      <c r="K5" s="8"/>
      <c r="L5" s="8"/>
      <c r="M5" s="8"/>
      <c r="N5" s="8"/>
      <c r="O5" s="8"/>
      <c r="P5" s="8"/>
      <c r="Q5" s="8"/>
      <c r="R5" s="8"/>
      <c r="S5" s="8"/>
      <c r="T5" s="8"/>
      <c r="U5" s="8"/>
      <c r="V5" s="8"/>
      <c r="W5" s="8"/>
      <c r="X5" s="8"/>
      <c r="Y5" s="8"/>
      <c r="Z5" s="8"/>
      <c r="AA5" s="8"/>
    </row>
  </sheetData>
  <mergeCells count="1">
    <mergeCell ref="A1:AA5"/>
  </mergeCells>
  <pageMargins left="0.7" right="0.7" top="0.75" bottom="0.75" header="0.3" footer="0.3"/>
  <pageSetup orientation="portrait" horizontalDpi="300" verticalDpi="300"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E47D4C-4F3D-4169-BBE8-95C860688695}">
  <dimension ref="A1:I70"/>
  <sheetViews>
    <sheetView workbookViewId="0"/>
  </sheetViews>
  <sheetFormatPr defaultRowHeight="14.25" x14ac:dyDescent="0.45"/>
  <cols>
    <col min="1" max="1" width="13.53125" bestFit="1" customWidth="1"/>
    <col min="2" max="2" width="18.46484375" bestFit="1" customWidth="1"/>
    <col min="3" max="3" width="30.73046875" bestFit="1" customWidth="1"/>
    <col min="4" max="4" width="33.265625" bestFit="1" customWidth="1"/>
    <col min="5" max="5" width="4.73046875" bestFit="1" customWidth="1"/>
    <col min="6" max="7" width="5.73046875" bestFit="1" customWidth="1"/>
    <col min="8" max="8" width="4.73046875" bestFit="1" customWidth="1"/>
    <col min="9" max="14" width="10.46484375" bestFit="1" customWidth="1"/>
  </cols>
  <sheetData>
    <row r="1" spans="1:5" x14ac:dyDescent="0.45">
      <c r="A1" t="s">
        <v>2</v>
      </c>
    </row>
    <row r="2" spans="1:5" x14ac:dyDescent="0.45">
      <c r="A2" t="s">
        <v>3</v>
      </c>
    </row>
    <row r="3" spans="1:5" x14ac:dyDescent="0.45">
      <c r="A3" s="9">
        <v>147128</v>
      </c>
    </row>
    <row r="5" spans="1:5" x14ac:dyDescent="0.45">
      <c r="A5" t="s">
        <v>1</v>
      </c>
    </row>
    <row r="6" spans="1:5" x14ac:dyDescent="0.45">
      <c r="A6" t="s">
        <v>0</v>
      </c>
    </row>
    <row r="7" spans="1:5" x14ac:dyDescent="0.45">
      <c r="A7" s="9">
        <v>60138</v>
      </c>
    </row>
    <row r="9" spans="1:5" x14ac:dyDescent="0.45">
      <c r="A9" t="s">
        <v>28</v>
      </c>
    </row>
    <row r="10" spans="1:5" x14ac:dyDescent="0.45">
      <c r="A10" t="s">
        <v>5</v>
      </c>
      <c r="B10" t="s">
        <v>25</v>
      </c>
      <c r="C10" t="s">
        <v>26</v>
      </c>
      <c r="D10" t="s">
        <v>27</v>
      </c>
    </row>
    <row r="11" spans="1:5" x14ac:dyDescent="0.45">
      <c r="A11" s="9">
        <v>291</v>
      </c>
      <c r="B11" s="9">
        <v>5729</v>
      </c>
      <c r="C11" s="9">
        <v>35227</v>
      </c>
      <c r="D11" s="9">
        <v>18891</v>
      </c>
    </row>
    <row r="12" spans="1:5" x14ac:dyDescent="0.45">
      <c r="A12" s="4">
        <f>GETPIVOTDATA("[Measures].[Sum of injuries_fatal]",$A$10)/GETPIVOTDATA("[Measures].[Sum of injuries_total]",$A$6)</f>
        <v>4.8388705976254616E-3</v>
      </c>
      <c r="B12" s="4">
        <f>GETPIVOTDATA("[Measures].[Sum of injuries_incapacitating]",$A$10)/GETPIVOTDATA("[Measures].[Sum of injuries_total]",$A$6)</f>
        <v>9.5264225614420162E-2</v>
      </c>
      <c r="C12" s="4">
        <f>GETPIVOTDATA("[Measures].[Sum of injuries_non_incapacitating]",$A$10)/GETPIVOTDATA("[Measures].[Sum of injuries_total]",$A$6)</f>
        <v>0.58576939705344377</v>
      </c>
      <c r="D12" s="4">
        <f>GETPIVOTDATA("[Measures].[Sum of injuries_reported_not_evident]",$A$10)/GETPIVOTDATA("[Measures].[Sum of injuries_total]",$A$6)</f>
        <v>0.31412750673451062</v>
      </c>
      <c r="E12" s="4" t="s">
        <v>29</v>
      </c>
    </row>
    <row r="13" spans="1:5" x14ac:dyDescent="0.45">
      <c r="A13" s="4">
        <f>100%-A12</f>
        <v>0.99516112940237456</v>
      </c>
      <c r="B13" s="4">
        <f>100%-B12</f>
        <v>0.90473577438557984</v>
      </c>
      <c r="C13" s="4">
        <f>100%-C12</f>
        <v>0.41423060294655623</v>
      </c>
      <c r="D13" s="4">
        <f>100%-D12</f>
        <v>0.68587249326548938</v>
      </c>
      <c r="E13" t="s">
        <v>30</v>
      </c>
    </row>
    <row r="15" spans="1:5" x14ac:dyDescent="0.45">
      <c r="A15" t="s">
        <v>44</v>
      </c>
    </row>
    <row r="16" spans="1:5" x14ac:dyDescent="0.45">
      <c r="A16" s="1" t="s">
        <v>0</v>
      </c>
      <c r="B16" s="1" t="s">
        <v>31</v>
      </c>
    </row>
    <row r="17" spans="1:9" x14ac:dyDescent="0.45">
      <c r="A17" s="1" t="s">
        <v>6</v>
      </c>
      <c r="B17">
        <v>2019</v>
      </c>
      <c r="C17">
        <v>2020</v>
      </c>
      <c r="D17">
        <v>2021</v>
      </c>
      <c r="E17">
        <v>2022</v>
      </c>
      <c r="F17">
        <v>2023</v>
      </c>
      <c r="G17">
        <v>2024</v>
      </c>
      <c r="H17">
        <v>2025</v>
      </c>
      <c r="I17" t="s">
        <v>7</v>
      </c>
    </row>
    <row r="18" spans="1:9" x14ac:dyDescent="0.45">
      <c r="A18" s="2" t="s">
        <v>36</v>
      </c>
      <c r="B18" s="9">
        <v>666</v>
      </c>
      <c r="C18" s="9">
        <v>750</v>
      </c>
      <c r="D18" s="9">
        <v>592</v>
      </c>
      <c r="E18" s="9">
        <v>667</v>
      </c>
      <c r="F18" s="9">
        <v>706</v>
      </c>
      <c r="G18" s="9">
        <v>679</v>
      </c>
      <c r="H18" s="9">
        <v>404</v>
      </c>
      <c r="I18" s="9">
        <v>4464</v>
      </c>
    </row>
    <row r="19" spans="1:9" x14ac:dyDescent="0.45">
      <c r="A19" s="2" t="s">
        <v>35</v>
      </c>
      <c r="B19" s="9">
        <v>613</v>
      </c>
      <c r="C19" s="9">
        <v>738</v>
      </c>
      <c r="D19" s="9">
        <v>411</v>
      </c>
      <c r="E19" s="9">
        <v>629</v>
      </c>
      <c r="F19" s="9">
        <v>624</v>
      </c>
      <c r="G19" s="9">
        <v>658</v>
      </c>
      <c r="H19" s="9"/>
      <c r="I19" s="9">
        <v>3673</v>
      </c>
    </row>
    <row r="20" spans="1:9" x14ac:dyDescent="0.45">
      <c r="A20" s="2" t="s">
        <v>39</v>
      </c>
      <c r="B20" s="9">
        <v>742</v>
      </c>
      <c r="C20" s="9">
        <v>612</v>
      </c>
      <c r="D20" s="9">
        <v>645</v>
      </c>
      <c r="E20" s="9">
        <v>772</v>
      </c>
      <c r="F20" s="9">
        <v>795</v>
      </c>
      <c r="G20" s="9">
        <v>849</v>
      </c>
      <c r="H20" s="9"/>
      <c r="I20" s="9">
        <v>4415</v>
      </c>
    </row>
    <row r="21" spans="1:9" x14ac:dyDescent="0.45">
      <c r="A21" s="2" t="s">
        <v>32</v>
      </c>
      <c r="B21" s="9">
        <v>833</v>
      </c>
      <c r="C21" s="9">
        <v>401</v>
      </c>
      <c r="D21" s="9">
        <v>781</v>
      </c>
      <c r="E21" s="9">
        <v>790</v>
      </c>
      <c r="F21" s="9">
        <v>814</v>
      </c>
      <c r="G21" s="9">
        <v>861</v>
      </c>
      <c r="H21" s="9"/>
      <c r="I21" s="9">
        <v>4480</v>
      </c>
    </row>
    <row r="22" spans="1:9" x14ac:dyDescent="0.45">
      <c r="A22" s="2" t="s">
        <v>40</v>
      </c>
      <c r="B22" s="9">
        <v>956</v>
      </c>
      <c r="C22" s="9">
        <v>642</v>
      </c>
      <c r="D22" s="9">
        <v>926</v>
      </c>
      <c r="E22" s="9">
        <v>895</v>
      </c>
      <c r="F22" s="9">
        <v>893</v>
      </c>
      <c r="G22" s="9">
        <v>1106</v>
      </c>
      <c r="H22" s="9"/>
      <c r="I22" s="9">
        <v>5418</v>
      </c>
    </row>
    <row r="23" spans="1:9" x14ac:dyDescent="0.45">
      <c r="A23" s="2" t="s">
        <v>38</v>
      </c>
      <c r="B23" s="9">
        <v>881</v>
      </c>
      <c r="C23" s="9">
        <v>854</v>
      </c>
      <c r="D23" s="9">
        <v>1031</v>
      </c>
      <c r="E23" s="9">
        <v>1025</v>
      </c>
      <c r="F23" s="9">
        <v>897</v>
      </c>
      <c r="G23" s="9">
        <v>1070</v>
      </c>
      <c r="H23" s="9"/>
      <c r="I23" s="9">
        <v>5758</v>
      </c>
    </row>
    <row r="24" spans="1:9" x14ac:dyDescent="0.45">
      <c r="A24" s="2" t="s">
        <v>37</v>
      </c>
      <c r="B24" s="9">
        <v>909</v>
      </c>
      <c r="C24" s="9">
        <v>968</v>
      </c>
      <c r="D24" s="9">
        <v>1003</v>
      </c>
      <c r="E24" s="9">
        <v>960</v>
      </c>
      <c r="F24" s="9">
        <v>915</v>
      </c>
      <c r="G24" s="9">
        <v>1075</v>
      </c>
      <c r="H24" s="9"/>
      <c r="I24" s="9">
        <v>5830</v>
      </c>
    </row>
    <row r="25" spans="1:9" x14ac:dyDescent="0.45">
      <c r="A25" s="2" t="s">
        <v>33</v>
      </c>
      <c r="B25" s="9">
        <v>880</v>
      </c>
      <c r="C25" s="9">
        <v>981</v>
      </c>
      <c r="D25" s="9">
        <v>990</v>
      </c>
      <c r="E25" s="9">
        <v>850</v>
      </c>
      <c r="F25" s="9">
        <v>897</v>
      </c>
      <c r="G25" s="9">
        <v>983</v>
      </c>
      <c r="H25" s="9"/>
      <c r="I25" s="9">
        <v>5581</v>
      </c>
    </row>
    <row r="26" spans="1:9" x14ac:dyDescent="0.45">
      <c r="A26" s="2" t="s">
        <v>43</v>
      </c>
      <c r="B26" s="9">
        <v>867</v>
      </c>
      <c r="C26" s="9">
        <v>839</v>
      </c>
      <c r="D26" s="9">
        <v>936</v>
      </c>
      <c r="E26" s="9">
        <v>878</v>
      </c>
      <c r="F26" s="9">
        <v>921</v>
      </c>
      <c r="G26" s="9">
        <v>1054</v>
      </c>
      <c r="H26" s="9"/>
      <c r="I26" s="9">
        <v>5495</v>
      </c>
    </row>
    <row r="27" spans="1:9" x14ac:dyDescent="0.45">
      <c r="A27" s="2" t="s">
        <v>42</v>
      </c>
      <c r="B27" s="9">
        <v>932</v>
      </c>
      <c r="C27" s="9">
        <v>806</v>
      </c>
      <c r="D27" s="9">
        <v>935</v>
      </c>
      <c r="E27" s="9">
        <v>885</v>
      </c>
      <c r="F27" s="9">
        <v>1020</v>
      </c>
      <c r="G27" s="9">
        <v>1091</v>
      </c>
      <c r="H27" s="9"/>
      <c r="I27" s="9">
        <v>5669</v>
      </c>
    </row>
    <row r="28" spans="1:9" x14ac:dyDescent="0.45">
      <c r="A28" s="2" t="s">
        <v>41</v>
      </c>
      <c r="B28" s="9">
        <v>797</v>
      </c>
      <c r="C28" s="9">
        <v>724</v>
      </c>
      <c r="D28" s="9">
        <v>819</v>
      </c>
      <c r="E28" s="9">
        <v>785</v>
      </c>
      <c r="F28" s="9">
        <v>853</v>
      </c>
      <c r="G28" s="9">
        <v>850</v>
      </c>
      <c r="H28" s="9"/>
      <c r="I28" s="9">
        <v>4828</v>
      </c>
    </row>
    <row r="29" spans="1:9" x14ac:dyDescent="0.45">
      <c r="A29" s="2" t="s">
        <v>34</v>
      </c>
      <c r="B29" s="9">
        <v>695</v>
      </c>
      <c r="C29" s="9">
        <v>626</v>
      </c>
      <c r="D29" s="9">
        <v>753</v>
      </c>
      <c r="E29" s="9">
        <v>771</v>
      </c>
      <c r="F29" s="9">
        <v>852</v>
      </c>
      <c r="G29" s="9">
        <v>830</v>
      </c>
      <c r="H29" s="9"/>
      <c r="I29" s="9">
        <v>4527</v>
      </c>
    </row>
    <row r="30" spans="1:9" x14ac:dyDescent="0.45">
      <c r="A30" s="2" t="s">
        <v>7</v>
      </c>
      <c r="B30" s="9">
        <v>9771</v>
      </c>
      <c r="C30" s="9">
        <v>8941</v>
      </c>
      <c r="D30" s="9">
        <v>9822</v>
      </c>
      <c r="E30" s="9">
        <v>9907</v>
      </c>
      <c r="F30" s="9">
        <v>10187</v>
      </c>
      <c r="G30" s="9">
        <v>11106</v>
      </c>
      <c r="H30" s="9">
        <v>404</v>
      </c>
      <c r="I30" s="9">
        <v>60138</v>
      </c>
    </row>
    <row r="32" spans="1:9" x14ac:dyDescent="0.45">
      <c r="A32" s="2" t="s">
        <v>54</v>
      </c>
    </row>
    <row r="33" spans="1:2" x14ac:dyDescent="0.45">
      <c r="A33" s="1" t="s">
        <v>6</v>
      </c>
      <c r="B33" t="s">
        <v>0</v>
      </c>
    </row>
    <row r="34" spans="1:2" x14ac:dyDescent="0.45">
      <c r="A34" s="2" t="s">
        <v>45</v>
      </c>
      <c r="B34" s="9">
        <v>0</v>
      </c>
    </row>
    <row r="35" spans="1:2" x14ac:dyDescent="0.45">
      <c r="A35" s="2" t="s">
        <v>51</v>
      </c>
      <c r="B35" s="9">
        <v>7</v>
      </c>
    </row>
    <row r="36" spans="1:2" x14ac:dyDescent="0.45">
      <c r="A36" s="2" t="s">
        <v>48</v>
      </c>
      <c r="B36" s="9">
        <v>96</v>
      </c>
    </row>
    <row r="37" spans="1:2" x14ac:dyDescent="0.45">
      <c r="A37" s="2" t="s">
        <v>49</v>
      </c>
      <c r="B37" s="9">
        <v>223</v>
      </c>
    </row>
    <row r="38" spans="1:2" x14ac:dyDescent="0.45">
      <c r="A38" s="2" t="s">
        <v>53</v>
      </c>
      <c r="B38" s="9">
        <v>853</v>
      </c>
    </row>
    <row r="39" spans="1:2" x14ac:dyDescent="0.45">
      <c r="A39" s="2" t="s">
        <v>52</v>
      </c>
      <c r="B39" s="9">
        <v>1681</v>
      </c>
    </row>
    <row r="40" spans="1:2" x14ac:dyDescent="0.45">
      <c r="A40" s="2" t="s">
        <v>47</v>
      </c>
      <c r="B40" s="9">
        <v>1984</v>
      </c>
    </row>
    <row r="41" spans="1:2" x14ac:dyDescent="0.45">
      <c r="A41" s="2" t="s">
        <v>50</v>
      </c>
      <c r="B41" s="9">
        <v>6790</v>
      </c>
    </row>
    <row r="42" spans="1:2" x14ac:dyDescent="0.45">
      <c r="A42" s="2" t="s">
        <v>46</v>
      </c>
      <c r="B42" s="9">
        <v>48504</v>
      </c>
    </row>
    <row r="43" spans="1:2" x14ac:dyDescent="0.45">
      <c r="A43" s="2" t="s">
        <v>7</v>
      </c>
      <c r="B43" s="9">
        <v>60138</v>
      </c>
    </row>
    <row r="45" spans="1:2" x14ac:dyDescent="0.45">
      <c r="A45" s="2" t="s">
        <v>55</v>
      </c>
    </row>
    <row r="46" spans="1:2" x14ac:dyDescent="0.45">
      <c r="A46" s="1" t="s">
        <v>6</v>
      </c>
      <c r="B46" t="s">
        <v>0</v>
      </c>
    </row>
    <row r="47" spans="1:2" x14ac:dyDescent="0.45">
      <c r="A47" s="2" t="s">
        <v>59</v>
      </c>
      <c r="B47" s="9">
        <v>37255</v>
      </c>
    </row>
    <row r="48" spans="1:2" x14ac:dyDescent="0.45">
      <c r="A48" s="2" t="s">
        <v>60</v>
      </c>
      <c r="B48" s="9">
        <v>22339</v>
      </c>
    </row>
    <row r="49" spans="1:2" x14ac:dyDescent="0.45">
      <c r="A49" s="2" t="s">
        <v>53</v>
      </c>
      <c r="B49" s="9">
        <v>544</v>
      </c>
    </row>
    <row r="50" spans="1:2" x14ac:dyDescent="0.45">
      <c r="A50" s="2" t="s">
        <v>7</v>
      </c>
      <c r="B50" s="9">
        <v>60138</v>
      </c>
    </row>
    <row r="55" spans="1:2" x14ac:dyDescent="0.45">
      <c r="A55" s="2" t="s">
        <v>58</v>
      </c>
    </row>
    <row r="56" spans="1:2" x14ac:dyDescent="0.45">
      <c r="A56" s="1" t="s">
        <v>6</v>
      </c>
      <c r="B56" t="s">
        <v>0</v>
      </c>
    </row>
    <row r="57" spans="1:2" x14ac:dyDescent="0.45">
      <c r="A57" s="2" t="s">
        <v>56</v>
      </c>
      <c r="B57" s="9">
        <v>46468</v>
      </c>
    </row>
    <row r="58" spans="1:2" x14ac:dyDescent="0.45">
      <c r="A58" s="2" t="s">
        <v>49</v>
      </c>
      <c r="B58" s="9">
        <v>165</v>
      </c>
    </row>
    <row r="59" spans="1:2" x14ac:dyDescent="0.45">
      <c r="A59" s="2" t="s">
        <v>53</v>
      </c>
      <c r="B59" s="9">
        <v>2062</v>
      </c>
    </row>
    <row r="60" spans="1:2" x14ac:dyDescent="0.45">
      <c r="A60" s="2" t="s">
        <v>57</v>
      </c>
      <c r="B60" s="9">
        <v>11443</v>
      </c>
    </row>
    <row r="61" spans="1:2" x14ac:dyDescent="0.45">
      <c r="A61" s="2" t="s">
        <v>7</v>
      </c>
      <c r="B61" s="9">
        <v>60138</v>
      </c>
    </row>
    <row r="63" spans="1:2" x14ac:dyDescent="0.45">
      <c r="A63" s="2" t="s">
        <v>64</v>
      </c>
    </row>
    <row r="64" spans="1:2" x14ac:dyDescent="0.45">
      <c r="A64" s="1" t="s">
        <v>6</v>
      </c>
      <c r="B64" t="s">
        <v>0</v>
      </c>
    </row>
    <row r="65" spans="1:2" x14ac:dyDescent="0.45">
      <c r="A65" s="2" t="s">
        <v>62</v>
      </c>
      <c r="B65" s="9">
        <v>52051</v>
      </c>
    </row>
    <row r="66" spans="1:2" x14ac:dyDescent="0.45">
      <c r="A66" s="2" t="s">
        <v>61</v>
      </c>
      <c r="B66" s="9">
        <v>6585</v>
      </c>
    </row>
    <row r="67" spans="1:2" x14ac:dyDescent="0.45">
      <c r="A67" s="2" t="s">
        <v>53</v>
      </c>
      <c r="B67" s="9">
        <v>810</v>
      </c>
    </row>
    <row r="68" spans="1:2" x14ac:dyDescent="0.45">
      <c r="A68" s="2" t="s">
        <v>63</v>
      </c>
      <c r="B68" s="9">
        <v>462</v>
      </c>
    </row>
    <row r="69" spans="1:2" x14ac:dyDescent="0.45">
      <c r="A69" s="2" t="s">
        <v>49</v>
      </c>
      <c r="B69" s="9">
        <v>230</v>
      </c>
    </row>
    <row r="70" spans="1:2" x14ac:dyDescent="0.45">
      <c r="A70" s="2" t="s">
        <v>7</v>
      </c>
      <c r="B70" s="9">
        <v>60138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92103-2563-456A-93EA-A27FF15FB236}">
  <dimension ref="D11"/>
  <sheetViews>
    <sheetView showGridLines="0" tabSelected="1" workbookViewId="0">
      <selection activeCell="B34" sqref="B34"/>
    </sheetView>
  </sheetViews>
  <sheetFormatPr defaultRowHeight="14.25" x14ac:dyDescent="0.45"/>
  <cols>
    <col min="1" max="16384" width="9.06640625" style="5"/>
  </cols>
  <sheetData>
    <row r="11" spans="4:4" ht="16.5" x14ac:dyDescent="0.6">
      <c r="D11"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P o w e r P i v o t V e r s i o n " > < C u s t o m C o n t e n t > < ! [ C D A T A [ 2 0 1 5 . 1 3 0 . 1 6 0 6 . 1 ] ] > < / 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 3 8 < / H e i g h t > < / S a n d b o x E d i t o r . F o r m u l a B a r S t a t e > ] ] > < / C u s t o m C o n t e n t > < / G e m i n i > 
</file>

<file path=customXml/item12.xml>��< ? x m l   v e r s i o n = " 1 . 0 "   e n c o d i n g = " U T F - 1 6 " ? > < G e m i n i   x m l n s = " h t t p : / / g e m i n i / p i v o t c u s t o m i z a t i o n / S h o w I m p l i c i t M e a s u r e s " > < C u s t o m C o n t e n t > < ! [ C D A T A [ F a l s e ] ] > < / C u s t o m C o n t e n t > < / G e m i n i > 
</file>

<file path=customXml/item13.xml>��< ? x m l   v e r s i o n = " 1 . 0 "   e n c o d i n g = " u t f - 1 6 " ? > < D a t a M a s h u p   s q m i d = " a c 3 5 b 7 7 d - 6 9 d e - 4 e 0 e - b 1 a 6 - 4 a 8 6 b 4 b 0 2 6 b 6 "   x m l n s = " h t t p : / / s c h e m a s . m i c r o s o f t . c o m / D a t a M a s h u p " > A A A A A P U I A A B Q S w M E F A A C A A g A H Z y 7 W i T s h 6 S k A A A A 9 g A A A B I A H A B D b 2 5 m a W c v U G F j a 2 F n Z S 5 4 b W w g o h g A K K A U A A A A A A A A A A A A A A A A A A A A A A A A A A A A h Y 9 N D o I w G E S v Q r q n f x p j S C k L t 5 K Y E I 3 b p l Z o h A 9 D i + V u L j y S V x C j q D u X 8 + Y t Z u 7 X m 8 i G p o 4 u p n O 2 h R Q x T F F k Q L c H C 2 W K e n + M l y i T Y q P 0 S Z U m G m V w y e A O K a q 8 P y e E h B B w m O G 2 K w m n l J F 9 v i 5 0 Z R q F P r L 9 L 8 c W n F e g D Z J i 9 x o j O W Z z h h e U Y y r I B E V u 4 S v w c e + z / Y F i 1 d e + 7 4 w 0 E G 8 L Q a Y o y P u D f A B Q S w M E F A A C A A g A H Z y 7 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2 c u 1 o d Y g N M 7 w U A A C w f A A A T A B w A R m 9 y b X V s Y X M v U 2 V j d G l v b j E u b S C i G A A o o B Q A A A A A A A A A A A A A A A A A A A A A A A A A A A D t W N 9 v m 0 g Q f o + U / 2 F F X x y J u o U m a Z t e T q K G x K g Y f E A u S t L K 2 s I 6 5 o 4 f 0 b I k F 1 X 5 3 2 8 W b A M G U k 6 y + 3 L p Q 2 N m Z v f 7 d n b m 2 4 W U e C x I Y u Q U f 6 V P + 3 v 7 e + k C U + K j V 4 J L 8 X w e e E j x v M A n M U s F d I p C w v b 3 E P x z k o x 6 B C y j 9 H 6 o J l 4 W Q c j g L A j J c J T E j M c P h N H J V x X 7 X 6 c J Z f M k D J K v r J h z h l d z D r 3 0 X j g Q b 1 Q S B l H A C D 0 V R E F E o y T M o j g 9 l Q 9 F p M V e 4 g f x 7 a k k H 8 k i + i N L G H H Y Y 0 h O y 5 9 D M 4 n J t w O x 4 P Z K m N I k A p + P x g T 7 h O b U X f w d A p e e p X 1 Q L E N E N 0 u 7 E o a O h 0 N M 0 1 N G s + q U o w W O b 2 F G 9 / G O l N N B k u J 0 n t C o Y M y d 6 a A F X / z x Q / A o T h c z H z M C K 2 Q Q i f h v F k T k S U Q / h F V u P E g f T c K Z T + 4 D b x 3 K y D 8 s D 3 s g m C 0 I 5 W F + w L e t E R E G t w s G C X s m Z B 7 Q l M 0 K Q t z T C F i S e c C P 7 X 4 M I D H f 8 o a H J t j n w 9 K M z r F H c h K t Q b D A O R R e w / c M q w A K i 6 Z F t c 4 o C S F 9 / i x o h P k 4 w r f N 0 X c 0 i I r s B t 8 z l t D H m Y e z t B k X Z 9 E s i w M o e B H p M T s + H P J t z V 1 R A m l L y T 2 h Z B b E f 2 X 0 s Y U j m A O S z l j C c N i c Y u 2 f 4 + f 9 Q e z h O + w F D P P N f C Y w h m T 0 D q b k D r o R 0 h Y n b A Y V 5 h d 7 2 D 0 3 T O 0 H H l 6 W 0 U Z c s V c L a K I u n w + l k M x n D 4 T 8 3 R U S w Z Y s 6 s 6 n s u 9 s E i X 3 0 E l L S S h b r 3 A s z Y O N B h U 3 u L W y 2 c C v b H w F H y Q N i g 7 m t Z O H C r p D Q q h D b h s 0 O Y q I Y G + B u I J U F 3 I X Q k P 4 6 E 8 c Z q S 6 j t y e W w e b e K K g K v Y X U 3 M c E R n 6 + d j V V G R b i g o O k z 8 K 4 n I 4 X c 3 j Q i G K r S L w 1 M V F 6 i S z w Z m z u T I K X P 5 z K + h y T 3 S J Y 1 4 4 X 7 a 6 9 H c 9 w e V 8 w Z f m F t d 9 2 B P 6 X a U I t r r 2 o 5 4 E D g H 1 s 2 F d 6 u Y 5 c k z r E h 6 L P x 0 c m i d U J 4 X j n h S O O K a h a e 6 b s a I b W y T w v i e B Y 8 A 8 s z X t m i f B V n T z j W r r 1 9 e G B n b + u A 0 u H 3 p y e b 9 c P 7 J s 5 B g X z h i e L 7 X u m m g 9 k T t Z f O z J 4 g O g 6 i N t q 9 j S 2 5 7 g H 3 k K F F M V 0 e Q C / l N 1 m y u S 5 Y 4 1 e 1 t U + o o i c A Y u r j V F j n 5 u v j k z F C d n I b i 2 c n a m j 3 K z Y n T S 6 r j 2 d R P r r Z d c M H M 6 v G Z H l u n a l r F m s z N 6 f R V V 4 p I 6 1 V T N c W 1 d M d H I t h w n l x g g t M F v e + z 6 i q 7 0 b l V P 6 F K x z Z 3 z 6 q v F E h f j K 1 0 z 1 J 1 R 6 a v J E h d l Q z E 1 d O F o a A I n F G R p Z 6 z 6 C r V 0 v N 4 4 W z s f 7 n b X + i q 2 l E v 2 a G x B A 1 5 b p r Y z Q n 3 F W + L q P b U M E H C u W O c T x f y p f v 5 X M n J f M Z e 4 m p s W m i q 5 A O w q O X J f R Z e 5 o t v 2 r 1 E k u a + c y 1 J x 1 T D 4 9 b / k d q 6 4 O y s n u f f t m G v 5 Z 3 1 0 N T K 0 X 5 S 2 v k I u l 0 L e S N 7 O y P V V c / m w 5 S B e G / I X L W d 7 r P o K u 8 y F X d U M 3 d Q U 1 7 K d L S h D 7 a V W 6 n y L 3 q B b f Y 3 e 3 w v i j t n q n y 1 H / J 0 e q f w r 2 8 v 3 y p f v l S / f K 1 + + V / 6 v v l e u 8 C 3 e d U 0 W h e K W L B q f L m t 9 X 5 l X j 1 P C N w J d E U z L + R T f L 4 Y O u q C B a D 5 k q e Z c m Y f c M L g p g U C 3 K u l s A Z 3 w N S M T R 6 Q d u s 4 O I C s D q s C 5 m V s 3 0 d d N U Y L D / D w x W c q S 6 C e o N b T l E T Q u d j L H 5 g f l c I p 9 h 2 H K B v n T G U j u w A U x H f L A O p 0 D U R a F t 8 J B O x e p n U y N L r C Y A p Q 1 d x d E x Y 8 r H s E c 3 Z T s v q H f k A D v 4 X u w X z F P G Y 2 h G U / Q k T J 5 L c n T i b B H w p S 0 D n q / G q T M Q e L i J I l P E B / y + q h z 2 O + n S I B L 7 H K c d k + W Y D D o 4 3 q Q Y P L D 4 A S B 5 f W h M h G q d R 1 D e l v 7 i j v K i q 6 n i h 9 k b b u T 2 4 S 8 q 1 c l U z j y p 5 o g s M q w / F 7 R 1 u 5 q d h d y 2 S E V Z m q Q g r p 5 b N B k z + e v z t h S 8 r B t z x R 8 C y 6 Q X I + p 1 j w Y r f k l S E h R 9 y V s R 9 3 b J K F + f r 9 q y X X u K p P d Z C v W F l Z P 6 0 b 2 6 4 T r b V M v 3 6 f O O p C 6 C 6 G 5 D l 4 M T c Q c 4 K l 2 w 2 y A f P o X U E s B A i 0 A F A A C A A g A H Z y 7 W i T s h 6 S k A A A A 9 g A A A B I A A A A A A A A A A A A A A A A A A A A A A E N v b m Z p Z y 9 Q Y W N r Y W d l L n h t b F B L A Q I t A B Q A A g A I A B 2 c u 1 o P y u m r p A A A A O k A A A A T A A A A A A A A A A A A A A A A A P A A A A B b Q 2 9 u d G V u d F 9 U e X B l c 1 0 u e G 1 s U E s B A i 0 A F A A C A A g A H Z y 7 W h 1 i A 0 z v B Q A A L B 8 A A B M A A A A A A A A A A A A A A A A A 4 Q E A A E Z v c m 1 1 b G F z L 1 N l Y 3 R p b 2 4 x L m 1 Q S w U G A A A A A A M A A w D C A A A A H Q 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4 D k A A A A A A A C + O 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V H J h Z m Z p Y y U y M E F j Y 2 l k Z W 5 0 c z w v S X R l b V B h d G g + P C 9 J d G V t T G 9 j Y X R p b 2 4 + P F N 0 Y W J s Z U V u d H J p Z X M + P E V u d H J 5 I F R 5 c G U 9 I k l z U H J p d m F 0 Z S I g V m F s d W U 9 I m w w I i A v P j x F b n R y e S B U e X B l P S J R d W V y e U l E I i B W Y W x 1 Z T 0 i c z I y Y z c y M j l i L T Z k M 2 M t N G F m M y 1 i M m N m L T M 0 M T M 5 N D I 0 N 2 R l Y 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I w O T M w N i I g L z 4 8 R W 5 0 c n k g V H l w Z T 0 i R m l s b E V y c m 9 y Q 2 9 k Z S I g V m F s d W U 9 I n N V b m t u b 3 d u I i A v P j x F b n R y e S B U e X B l P S J G a W x s R X J y b 3 J D b 3 V u d C I g V m F s d W U 9 I m w w I i A v P j x F b n R y e S B U e X B l P S J G a W x s T G F z d F V w Z G F 0 Z W Q i I F Z h b H V l P S J k M j A y N S 0 w N S 0 y O F Q w M j o z M j o 1 N C 4 4 N D E y M T E 3 W i I g L z 4 8 R W 5 0 c n k g V H l w Z T 0 i R m l s b E N v b H V t b l R 5 c G V z I i B W Y W x 1 Z T 0 i c 0 J 3 W U d C Z 1 l H Q m d Z R 0 J n W U d C Z 1 l E Q X d N R E F 3 T T 0 i I C 8 + P E V u d H J 5 I F R 5 c G U 9 I k Z p b G x D b 2 x 1 b W 5 O Y W 1 l c y I g V m F s d W U 9 I n N b J n F 1 b 3 Q 7 Y 3 J h c 2 h f Z G F 0 Z S Z x d W 9 0 O y w m c X V v d D t 0 c m F m Z m l j X 2 N v b n R y b 2 x f Z G V 2 a W N l J n F 1 b 3 Q 7 L C Z x d W 9 0 O 3 d l Y X R o Z X J f Y 2 9 u Z G l 0 a W 9 u J n F 1 b 3 Q 7 L C Z x d W 9 0 O 2 x p Z 2 h 0 a W 5 n X 2 N v b m R p d G l v b i Z x d W 9 0 O y w m c X V v d D t m a X J z d F 9 j c m F z a F 9 0 e X B l J n F 1 b 3 Q 7 L C Z x d W 9 0 O 3 R y Y W Z m a W N 3 Y X l f d H l w Z S Z x d W 9 0 O y w m c X V v d D t h b G l n b m 1 l b n Q m c X V v d D s s J n F 1 b 3 Q 7 c m 9 h Z H d h e V 9 z d X J m Y W N l X 2 N v b m Q m c X V v d D s s J n F 1 b 3 Q 7 c m 9 h Z F 9 k Z W Z l Y 3 Q m c X V v d D s s J n F 1 b 3 Q 7 Y 3 J h c 2 h f d H l w Z S Z x d W 9 0 O y w m c X V v d D t p b n R l c n N l Y 3 R p b 2 5 f c m V s Y X R l Z F 9 p J n F 1 b 3 Q 7 L C Z x d W 9 0 O 2 R h b W F n Z S Z x d W 9 0 O y w m c X V v d D t w c m l t X 2 N v b n R y a W J 1 d G 9 y e V 9 j Y X V z Z S Z x d W 9 0 O y w m c X V v d D t t b 3 N 0 X 3 N l d m V y Z V 9 p b m p 1 c n k m c X V v d D s s J n F 1 b 3 Q 7 a W 5 q d X J p Z X N f d G 9 0 Y W w m c X V v d D s s J n F 1 b 3 Q 7 a W 5 q d X J p Z X N f Z m F 0 Y W w m c X V v d D s s J n F 1 b 3 Q 7 a W 5 q d X J p Z X N f a W 5 j Y X B h Y 2 l 0 Y X R p b m c m c X V v d D s s J n F 1 b 3 Q 7 a W 5 q d X J p Z X N f b m 9 u X 2 l u Y 2 F w Y W N p d G F 0 a W 5 n J n F 1 b 3 Q 7 L C Z x d W 9 0 O 2 l u a n V y a W V z X 3 J l c G 9 y d G V k X 2 5 v d F 9 l d m l k Z W 5 0 J n F 1 b 3 Q 7 L C Z x d W 9 0 O 2 l u a n V y a W V z X 2 5 v X 2 l u Z G l j Y X R p b 2 4 m c X V v d D t d I i A v P j x F b n R y e S B U e X B l P S J G a W x s U 3 R h d H V z I i B W Y W x 1 Z T 0 i c 0 N v b X B s Z X R l I i A v P j x F b n R y e S B U e X B l P S J S Z W x h d G l v b n N o a X B J b m Z v Q 2 9 u d G F p b m V y I i B W Y W x 1 Z T 0 i c 3 s m c X V v d D t j b 2 x 1 b W 5 D b 3 V u d C Z x d W 9 0 O z o y M C w m c X V v d D t r Z X l D b 2 x 1 b W 5 O Y W 1 l c y Z x d W 9 0 O z p b X S w m c X V v d D t x d W V y e V J l b G F 0 a W 9 u c 2 h p c H M m c X V v d D s 6 W 1 0 s J n F 1 b 3 Q 7 Y 2 9 s d W 1 u S W R l b n R p d G l l c y Z x d W 9 0 O z p b J n F 1 b 3 Q 7 U 2 V j d G l v b j E v V H J h Z m Z p Y y B B Y 2 N p Z G V u d H M v Q 2 h h b m d l Z C B U e X B l L n t j c m F z a F 9 k Y X R l L D B 9 J n F 1 b 3 Q 7 L C Z x d W 9 0 O 1 N l Y 3 R p b 2 4 x L 1 R y Y W Z m a W M g Q W N j a W R l b n R z L 1 J l c G x h Y 2 V k I F Z h b H V l M j Y u e 3 R y Y W Z m a W N f Y 2 9 u d H J v b F 9 k Z X Z p Y 2 U s M X 0 m c X V v d D s s J n F 1 b 3 Q 7 U 2 V j d G l v b j E v V H J h Z m Z p Y y B B Y 2 N p Z G V u d H M v U m V w b G F j Z W Q g V m F s d W U 3 L n t 3 Z W F 0 a G V y X 2 N v b m R p d G l v b i w y f S Z x d W 9 0 O y w m c X V v d D t T Z W N 0 a W 9 u M S 9 U c m F m Z m l j I E F j Y 2 l k Z W 5 0 c y 9 S Z X B s Y W N l Z C B W Y W x 1 Z T Q u e 2 x p Z 2 h 0 a W 5 n X 2 N v b m R p d G l v b i w z f S Z x d W 9 0 O y w m c X V v d D t T Z W N 0 a W 9 u M S 9 U c m F m Z m l j I E F j Y 2 l k Z W 5 0 c y 9 D a G F u Z 2 V k I F R 5 c G U u e 2 Z p c n N 0 X 2 N y Y X N o X 3 R 5 c G U s N H 0 m c X V v d D s s J n F 1 b 3 Q 7 U 2 V j d G l v b j E v V H J h Z m Z p Y y B B Y 2 N p Z G V u d H M v Q 2 h h b m d l Z C B U e X B l L n t 0 c m F m Z m l j d 2 F 5 X 3 R 5 c G U s N X 0 m c X V v d D s s J n F 1 b 3 Q 7 U 2 V j d G l v b j E v V H J h Z m Z p Y y B B Y 2 N p Z G V u d H M v Q 2 h h b m d l Z C B U e X B l L n t h b G l n b m 1 l b n Q s N n 0 m c X V v d D s s J n F 1 b 3 Q 7 U 2 V j d G l v b j E v V H J h Z m Z p Y y B B Y 2 N p Z G V u d H M v U m V w b G F j Z W Q g V m F s d W U x M C 5 7 c m 9 h Z H d h e V 9 z d X J m Y W N l X 2 N v b m Q s N 3 0 m c X V v d D s s J n F 1 b 3 Q 7 U 2 V j d G l v b j E v V H J h Z m Z p Y y B B Y 2 N p Z G V u d H M v Q 2 h h b m d l Z C B U e X B l L n t y b 2 F k X 2 R l Z m V j d C w 4 f S Z x d W 9 0 O y w m c X V v d D t T Z W N 0 a W 9 u M S 9 U c m F m Z m l j I E F j Y 2 l k Z W 5 0 c y 9 D a G F u Z 2 V k I F R 5 c G U u e 2 N y Y X N o X 3 R 5 c G U s O X 0 m c X V v d D s s J n F 1 b 3 Q 7 U 2 V j d G l v b j E v V H J h Z m Z p Y y B B Y 2 N p Z G V u d H M v Q 2 h h b m d l Z C B U e X B l L n t p b n R l c n N l Y 3 R p b 2 5 f c m V s Y X R l Z F 9 p L D E w f S Z x d W 9 0 O y w m c X V v d D t T Z W N 0 a W 9 u M S 9 U c m F m Z m l j I E F j Y 2 l k Z W 5 0 c y 9 D a G F u Z 2 V k I F R 5 c G U u e 2 R h b W F n Z S w x M X 0 m c X V v d D s s J n F 1 b 3 Q 7 U 2 V j d G l v b j E v V H J h Z m Z p Y y B B Y 2 N p Z G V u d H M v Q 2 h h b m d l Z C B U e X B l L n t w c m l t X 2 N v b n R y a W J 1 d G 9 y e V 9 j Y X V z Z S w x M n 0 m c X V v d D s s J n F 1 b 3 Q 7 U 2 V j d G l v b j E v V H J h Z m Z p Y y B B Y 2 N p Z G V u d H M v Q 2 h h b m d l Z C B U e X B l L n t t b 3 N 0 X 3 N l d m V y Z V 9 p b m p 1 c n k s M T R 9 J n F 1 b 3 Q 7 L C Z x d W 9 0 O 1 N l Y 3 R p b 2 4 x L 1 R y Y W Z m a W M g Q W N j a W R l b n R z L 0 N o Y W 5 n Z W Q g V H l w Z S 5 7 a W 5 q d X J p Z X N f d G 9 0 Y W w s M T V 9 J n F 1 b 3 Q 7 L C Z x d W 9 0 O 1 N l Y 3 R p b 2 4 x L 1 R y Y W Z m a W M g Q W N j a W R l b n R z L 0 N o Y W 5 n Z W Q g V H l w Z S 5 7 a W 5 q d X J p Z X N f Z m F 0 Y W w s M T Z 9 J n F 1 b 3 Q 7 L C Z x d W 9 0 O 1 N l Y 3 R p b 2 4 x L 1 R y Y W Z m a W M g Q W N j a W R l b n R z L 0 N o Y W 5 n Z W Q g V H l w Z S 5 7 a W 5 q d X J p Z X N f a W 5 j Y X B h Y 2 l 0 Y X R p b m c s M T d 9 J n F 1 b 3 Q 7 L C Z x d W 9 0 O 1 N l Y 3 R p b 2 4 x L 1 R y Y W Z m a W M g Q W N j a W R l b n R z L 0 N o Y W 5 n Z W Q g V H l w Z S 5 7 a W 5 q d X J p Z X N f b m 9 u X 2 l u Y 2 F w Y W N p d G F 0 a W 5 n L D E 4 f S Z x d W 9 0 O y w m c X V v d D t T Z W N 0 a W 9 u M S 9 U c m F m Z m l j I E F j Y 2 l k Z W 5 0 c y 9 D a G F u Z 2 V k I F R 5 c G U u e 2 l u a n V y a W V z X 3 J l c G 9 y d G V k X 2 5 v d F 9 l d m l k Z W 5 0 L D E 5 f S Z x d W 9 0 O y w m c X V v d D t T Z W N 0 a W 9 u M S 9 U c m F m Z m l j I E F j Y 2 l k Z W 5 0 c y 9 D a G F u Z 2 V k I F R 5 c G U u e 2 l u a n V y a W V z X 2 5 v X 2 l u Z G l j Y X R p b 2 4 s M j B 9 J n F 1 b 3 Q 7 X S w m c X V v d D t D b 2 x 1 b W 5 D b 3 V u d C Z x d W 9 0 O z o y M C w m c X V v d D t L Z X l D b 2 x 1 b W 5 O Y W 1 l c y Z x d W 9 0 O z p b X S w m c X V v d D t D b 2 x 1 b W 5 J Z G V u d G l 0 a W V z J n F 1 b 3 Q 7 O l s m c X V v d D t T Z W N 0 a W 9 u M S 9 U c m F m Z m l j I E F j Y 2 l k Z W 5 0 c y 9 D a G F u Z 2 V k I F R 5 c G U u e 2 N y Y X N o X 2 R h d G U s M H 0 m c X V v d D s s J n F 1 b 3 Q 7 U 2 V j d G l v b j E v V H J h Z m Z p Y y B B Y 2 N p Z G V u d H M v U m V w b G F j Z W Q g V m F s d W U y N i 5 7 d H J h Z m Z p Y 1 9 j b 2 5 0 c m 9 s X 2 R l d m l j Z S w x f S Z x d W 9 0 O y w m c X V v d D t T Z W N 0 a W 9 u M S 9 U c m F m Z m l j I E F j Y 2 l k Z W 5 0 c y 9 S Z X B s Y W N l Z C B W Y W x 1 Z T c u e 3 d l Y X R o Z X J f Y 2 9 u Z G l 0 a W 9 u L D J 9 J n F 1 b 3 Q 7 L C Z x d W 9 0 O 1 N l Y 3 R p b 2 4 x L 1 R y Y W Z m a W M g Q W N j a W R l b n R z L 1 J l c G x h Y 2 V k I F Z h b H V l N C 5 7 b G l n a H R p b m d f Y 2 9 u Z G l 0 a W 9 u L D N 9 J n F 1 b 3 Q 7 L C Z x d W 9 0 O 1 N l Y 3 R p b 2 4 x L 1 R y Y W Z m a W M g Q W N j a W R l b n R z L 0 N o Y W 5 n Z W Q g V H l w Z S 5 7 Z m l y c 3 R f Y 3 J h c 2 h f d H l w Z S w 0 f S Z x d W 9 0 O y w m c X V v d D t T Z W N 0 a W 9 u M S 9 U c m F m Z m l j I E F j Y 2 l k Z W 5 0 c y 9 D a G F u Z 2 V k I F R 5 c G U u e 3 R y Y W Z m a W N 3 Y X l f d H l w Z S w 1 f S Z x d W 9 0 O y w m c X V v d D t T Z W N 0 a W 9 u M S 9 U c m F m Z m l j I E F j Y 2 l k Z W 5 0 c y 9 D a G F u Z 2 V k I F R 5 c G U u e 2 F s a W d u b W V u d C w 2 f S Z x d W 9 0 O y w m c X V v d D t T Z W N 0 a W 9 u M S 9 U c m F m Z m l j I E F j Y 2 l k Z W 5 0 c y 9 S Z X B s Y W N l Z C B W Y W x 1 Z T E w L n t y b 2 F k d 2 F 5 X 3 N 1 c m Z h Y 2 V f Y 2 9 u Z C w 3 f S Z x d W 9 0 O y w m c X V v d D t T Z W N 0 a W 9 u M S 9 U c m F m Z m l j I E F j Y 2 l k Z W 5 0 c y 9 D a G F u Z 2 V k I F R 5 c G U u e 3 J v Y W R f Z G V m Z W N 0 L D h 9 J n F 1 b 3 Q 7 L C Z x d W 9 0 O 1 N l Y 3 R p b 2 4 x L 1 R y Y W Z m a W M g Q W N j a W R l b n R z L 0 N o Y W 5 n Z W Q g V H l w Z S 5 7 Y 3 J h c 2 h f d H l w Z S w 5 f S Z x d W 9 0 O y w m c X V v d D t T Z W N 0 a W 9 u M S 9 U c m F m Z m l j I E F j Y 2 l k Z W 5 0 c y 9 D a G F u Z 2 V k I F R 5 c G U u e 2 l u d G V y c 2 V j d G l v b l 9 y Z W x h d G V k X 2 k s M T B 9 J n F 1 b 3 Q 7 L C Z x d W 9 0 O 1 N l Y 3 R p b 2 4 x L 1 R y Y W Z m a W M g Q W N j a W R l b n R z L 0 N o Y W 5 n Z W Q g V H l w Z S 5 7 Z G F t Y W d l L D E x f S Z x d W 9 0 O y w m c X V v d D t T Z W N 0 a W 9 u M S 9 U c m F m Z m l j I E F j Y 2 l k Z W 5 0 c y 9 D a G F u Z 2 V k I F R 5 c G U u e 3 B y a W 1 f Y 2 9 u d H J p Y n V 0 b 3 J 5 X 2 N h d X N l L D E y f S Z x d W 9 0 O y w m c X V v d D t T Z W N 0 a W 9 u M S 9 U c m F m Z m l j I E F j Y 2 l k Z W 5 0 c y 9 D a G F u Z 2 V k I F R 5 c G U u e 2 1 v c 3 R f c 2 V 2 Z X J l X 2 l u a n V y e S w x N H 0 m c X V v d D s s J n F 1 b 3 Q 7 U 2 V j d G l v b j E v V H J h Z m Z p Y y B B Y 2 N p Z G V u d H M v Q 2 h h b m d l Z C B U e X B l L n t p b m p 1 c m l l c 1 9 0 b 3 R h b C w x N X 0 m c X V v d D s s J n F 1 b 3 Q 7 U 2 V j d G l v b j E v V H J h Z m Z p Y y B B Y 2 N p Z G V u d H M v Q 2 h h b m d l Z C B U e X B l L n t p b m p 1 c m l l c 1 9 m Y X R h b C w x N n 0 m c X V v d D s s J n F 1 b 3 Q 7 U 2 V j d G l v b j E v V H J h Z m Z p Y y B B Y 2 N p Z G V u d H M v Q 2 h h b m d l Z C B U e X B l L n t p b m p 1 c m l l c 1 9 p b m N h c G F j a X R h d G l u Z y w x N 3 0 m c X V v d D s s J n F 1 b 3 Q 7 U 2 V j d G l v b j E v V H J h Z m Z p Y y B B Y 2 N p Z G V u d H M v Q 2 h h b m d l Z C B U e X B l L n t p b m p 1 c m l l c 1 9 u b 2 5 f a W 5 j Y X B h Y 2 l 0 Y X R p b m c s M T h 9 J n F 1 b 3 Q 7 L C Z x d W 9 0 O 1 N l Y 3 R p b 2 4 x L 1 R y Y W Z m a W M g Q W N j a W R l b n R z L 0 N o Y W 5 n Z W Q g V H l w Z S 5 7 a W 5 q d X J p Z X N f c m V w b 3 J 0 Z W R f b m 9 0 X 2 V 2 a W R l b n Q s M T l 9 J n F 1 b 3 Q 7 L C Z x d W 9 0 O 1 N l Y 3 R p b 2 4 x L 1 R y Y W Z m a W M g Q W N j a W R l b n R z L 0 N o Y W 5 n Z W Q g V H l w Z S 5 7 a W 5 q d X J p Z X N f b m 9 f a W 5 k a W N h d G l v b i w y M H 0 m c X V v d D t d L C Z x d W 9 0 O 1 J l b G F 0 a W 9 u c 2 h p c E l u Z m 8 m c X V v d D s 6 W 1 1 9 I i A v P j x F b n R y e S B U e X B l P S J B Z G R l Z F R v R G F 0 Y U 1 v Z G V s I i B W Y W x 1 Z T 0 i b D E i I C 8 + P C 9 T d G F i b G V F b n R y a W V z P j w v S X R l b T 4 8 S X R l b T 4 8 S X R l b U x v Y 2 F 0 a W 9 u P j x J d G V t V H l w Z T 5 G b 3 J t d W x h P C 9 J d G V t V H l w Z T 4 8 S X R l b V B h d G g + U 2 V j d G l v b j E v V H J h Z m Z p Y y U y M E F j Y 2 l k Z W 5 0 c y 9 T b 3 V y Y 2 U 8 L 0 l 0 Z W 1 Q Y X R o P j w v S X R l b U x v Y 2 F 0 a W 9 u P j x T d G F i b G V F b n R y a W V z I C 8 + P C 9 J d G V t P j x J d G V t P j x J d G V t T G 9 j Y X R p b 2 4 + P E l 0 Z W 1 U e X B l P k Z v c m 1 1 b G E 8 L 0 l 0 Z W 1 U e X B l P j x J d G V t U G F 0 a D 5 T Z W N 0 a W 9 u M S 9 U c m F m Z m l j J T I w Q W N j a W R l b n R z L 1 B y b 2 1 v d G V k J T I w S G V h Z G V y c z w v S X R l b V B h d G g + P C 9 J d G V t T G 9 j Y X R p b 2 4 + P F N 0 Y W J s Z U V u d H J p Z X M g L z 4 8 L 0 l 0 Z W 0 + P E l 0 Z W 0 + P E l 0 Z W 1 M b 2 N h d G l v b j 4 8 S X R l b V R 5 c G U + R m 9 y b X V s Y T w v S X R l b V R 5 c G U + P E l 0 Z W 1 Q Y X R o P l N l Y 3 R p b 2 4 x L 1 R y Y W Z m a W M l M j B B Y 2 N p Z G V u d H M v Q 2 h h b m d l Z C U y M F R 5 c G U 8 L 0 l 0 Z W 1 Q Y X R o P j w v S X R l b U x v Y 2 F 0 a W 9 u P j x T d G F i b G V F b n R y a W V z I C 8 + P C 9 J d G V t P j x J d G V t P j x J d G V t T G 9 j Y X R p b 2 4 + P E l 0 Z W 1 U e X B l P k Z v c m 1 1 b G E 8 L 0 l 0 Z W 1 U e X B l P j x J d G V t U G F 0 a D 5 T Z W N 0 a W 9 u M S 9 U c m F m Z m l j J T I w Q W N j a W R l b n R z L 1 J l b W 9 2 Z W Q l M j B D b 2 x 1 b W 5 z P C 9 J d G V t U G F 0 a D 4 8 L 0 l 0 Z W 1 M b 2 N h d G l v b j 4 8 U 3 R h Y m x l R W 5 0 c m l l c y A v P j w v S X R l b T 4 8 S X R l b T 4 8 S X R l b U x v Y 2 F 0 a W 9 u P j x J d G V t V H l w Z T 5 G b 3 J t d W x h P C 9 J d G V t V H l w Z T 4 8 S X R l b V B h d G g + U 2 V j d G l v b j E v Q 3 J h c 2 g l M j B E Y X R l P C 9 J d G V t U G F 0 a D 4 8 L 0 l 0 Z W 1 M b 2 N h d G l v b j 4 8 U 3 R h Y m x l R W 5 0 c m l l c z 4 8 R W 5 0 c n k g V H l w Z T 0 i S X N Q c m l 2 Y X R l I i B W Y W x 1 Z T 0 i b D A i I C 8 + P E V u d H J 5 I F R 5 c G U 9 I l F 1 Z X J 5 S U Q i I F Z h b H V l P S J z Y j M w Y W Y w Z G I t N D Q 4 Y S 0 0 N T F l L T k z N 2 E t Y m I x Z G N h M T h l Z G M 3 I i A v P j x F b n R y e S B U e X B l P S J G a W x s T G F z d F V w Z G F 0 Z W Q i I F Z h b H V l P S J k M j A y N S 0 w N S 0 y O F Q w M j o z M j o 1 N C 4 4 N T k w O D g 5 W i I g L z 4 8 R W 5 0 c n k g V H l w Z T 0 i T G 9 h Z G V k V G 9 B b m F s e X N p c 1 N l c n Z p Y 2 V z I i B W Y W x 1 Z T 0 i b D A i I C 8 + P E V u d H J 5 I F R 5 c G U 9 I k Z p b G x U b 0 R h d G F N b 2 R l b E V u Y W J s Z W Q i I F Z h b H V l P S J s M S I g L z 4 8 R W 5 0 c n k g V H l w Z T 0 i R m l s b F N 0 Y X R 1 c y I g V m F s d W U 9 I n N D b 2 1 w b G V 0 Z S I g L z 4 8 R W 5 0 c n k g V H l w Z T 0 i U m V s Y X R p b 2 5 z a G l w S W 5 m b 0 N v b n R h a W 5 l c i I g V m F s d W U 9 I n N 7 J n F 1 b 3 Q 7 Y 2 9 s d W 1 u Q 2 9 1 b n Q m c X V v d D s 6 N i w m c X V v d D t r Z X l D b 2 x 1 b W 5 O Y W 1 l c y Z x d W 9 0 O z p b J n F 1 b 3 Q 7 Q 3 J h c 2 g g R G F 0 Z S Z x d W 9 0 O 1 0 s J n F 1 b 3 Q 7 c X V l c n l S Z W x h d G l v b n N o a X B z J n F 1 b 3 Q 7 O l t d L C Z x d W 9 0 O 2 N v b H V t b k l k Z W 5 0 a X R p Z X M m c X V v d D s 6 W y Z x d W 9 0 O 1 N l Y 3 R p b 2 4 x L 0 N y Y X N o I E R h d G U v Q 2 h h b m d l Z C B U e X B l L n t j c m F z a F 9 k Y X R l L D B 9 J n F 1 b 3 Q 7 L C Z x d W 9 0 O 1 N l Y 3 R p b 2 4 x L 0 N y Y X N o I E R h d G U v S W 5 z Z X J 0 Z W Q g W W V h c i 5 7 W W V h c i w x f S Z x d W 9 0 O y w m c X V v d D t T Z W N 0 a W 9 u M S 9 D c m F z a C B E Y X R l L 0 l u c 2 V y d G V k I E 1 v b n R o I E 5 h b W U u e 0 1 v b n R o I E 5 h b W U s M n 0 m c X V v d D s s J n F 1 b 3 Q 7 U 2 V j d G l v b j E v Q 3 J h c 2 g g R G F 0 Z S 9 J b n N l c n R l Z C B E Y X k g T m F t Z S 5 7 R G F 5 I E 5 h b W U s N X 0 m c X V v d D s s J n F 1 b 3 Q 7 U 2 V j d G l v b j E v Q 3 J h c 2 g g R G F 0 Z S 9 B Z G R l Z C B D d X N 0 b 2 0 u e 0 N y Y X N o I E h v d X I s M 3 0 m c X V v d D s s J n F 1 b 3 Q 7 U 2 V j d G l v b j E v Q 3 J h c 2 g g R G F 0 Z S 9 B Z G R l Z C B D d X N 0 b 2 0 x L n t Q Y X J 0 T 2 Z U a G V E Y X k s N H 0 m c X V v d D t d L C Z x d W 9 0 O 0 N v b H V t b k N v d W 5 0 J n F 1 b 3 Q 7 O j Y s J n F 1 b 3 Q 7 S 2 V 5 Q 2 9 s d W 1 u T m F t Z X M m c X V v d D s 6 W y Z x d W 9 0 O 0 N y Y X N o I E R h d G U m c X V v d D t d L C Z x d W 9 0 O 0 N v b H V t b k l k Z W 5 0 a X R p Z X M m c X V v d D s 6 W y Z x d W 9 0 O 1 N l Y 3 R p b 2 4 x L 0 N y Y X N o I E R h d G U v Q 2 h h b m d l Z C B U e X B l L n t j c m F z a F 9 k Y X R l L D B 9 J n F 1 b 3 Q 7 L C Z x d W 9 0 O 1 N l Y 3 R p b 2 4 x L 0 N y Y X N o I E R h d G U v S W 5 z Z X J 0 Z W Q g W W V h c i 5 7 W W V h c i w x f S Z x d W 9 0 O y w m c X V v d D t T Z W N 0 a W 9 u M S 9 D c m F z a C B E Y X R l L 0 l u c 2 V y d G V k I E 1 v b n R o I E 5 h b W U u e 0 1 v b n R o I E 5 h b W U s M n 0 m c X V v d D s s J n F 1 b 3 Q 7 U 2 V j d G l v b j E v Q 3 J h c 2 g g R G F 0 Z S 9 J b n N l c n R l Z C B E Y X k g T m F t Z S 5 7 R G F 5 I E 5 h b W U s N X 0 m c X V v d D s s J n F 1 b 3 Q 7 U 2 V j d G l v b j E v Q 3 J h c 2 g g R G F 0 Z S 9 B Z G R l Z C B D d X N 0 b 2 0 u e 0 N y Y X N o I E h v d X I s M 3 0 m c X V v d D s s J n F 1 b 3 Q 7 U 2 V j d G l v b j E v Q 3 J h c 2 g g R G F 0 Z S 9 B Z G R l Z C B D d X N 0 b 2 0 x L n t Q Y X J 0 T 2 Z U a G V E Y X k s N H 0 m c X V v d D t d L C Z x d W 9 0 O 1 J l b G F 0 a W 9 u c 2 h p c E l u Z m 8 m c X V v d D s 6 W 1 1 9 I i A v P j x F b n R y e S B U e X B l P S J G a W x s Q 2 9 s d W 1 u V H l w Z X M i I F Z h b H V l P S J z Q n d N R 0 J n Q U E i I C 8 + P E V u d H J 5 I F R 5 c G U 9 I k Z p b G x D b 2 x 1 b W 5 O Y W 1 l c y I g V m F s d W U 9 I n N b J n F 1 b 3 Q 7 Q 3 J h c 2 g g R G F 0 Z S Z x d W 9 0 O y w m c X V v d D t D c m F z a C B Z Z W F y J n F 1 b 3 Q 7 L C Z x d W 9 0 O 0 N y Y X N o I E 1 v b n R o J n F 1 b 3 Q 7 L C Z x d W 9 0 O 0 N y Y X N o I E R h e S Z x d W 9 0 O y w m c X V v d D t D c m F z a C B I b 3 V y J n F 1 b 3 Q 7 L C Z x d W 9 0 O 1 B h c n R P Z l R o Z U R h e S Z x d W 9 0 O 1 0 i I C 8 + P E V u d H J 5 I F R 5 c G U 9 I k Z p b G x F b m F i b G V k I i B W Y W x 1 Z T 0 i b D A i I C 8 + P E V u d H J 5 I F R 5 c G U 9 I k Z p b G x D b 3 V u d C I g V m F s d W U 9 I m w x O D k w O D c i I C 8 + P E V u d H J 5 I F R 5 c G U 9 I k Z p b G x F c n J v c k N v Z G U i I F Z h b H V l P S J z V W 5 r b m 9 3 b i I g L z 4 8 R W 5 0 c n k g V H l w Z T 0 i T m F 2 a W d h d G l v b l N 0 Z X B O Y W 1 l I i B W Y W x 1 Z T 0 i c 0 5 h d m l n Y X R p b 2 4 i I C 8 + P E V u d H J 5 I F R 5 c G U 9 I k 5 h b W V V c G R h d G V k Q W Z 0 Z X J G a W x s I i B W Y W x 1 Z T 0 i b D A i I C 8 + P E V u d H J 5 I F R 5 c G U 9 I l J l c 3 V s d F R 5 c G U i I F Z h b H V l P S J z V G F i b G U i I C 8 + P E V u d H J 5 I F R 5 c G U 9 I k J 1 Z m Z l c k 5 l e H R S Z W Z y Z X N o I i B W Y W x 1 Z T 0 i b D E i I C 8 + P E V u d H J 5 I F R 5 c G U 9 I k Z p b G x F c n J v c k N v d W 5 0 I i B W Y W x 1 Z T 0 i b D A i I C 8 + P E V u d H J 5 I F R 5 c G U 9 I k Z p b G x l Z E N v b X B s Z X R l U m V z d W x 0 V G 9 X b 3 J r c 2 h l Z X Q i I F Z h b H V l P S J s M C I g L z 4 8 R W 5 0 c n k g V H l w Z T 0 i R m l s b E 9 i a m V j d F R 5 c G U i I F Z h b H V l P S J z Q 2 9 u b m V j d G l v b k 9 u b H k i I C 8 + P E V u d H J 5 I F R 5 c G U 9 I k F k Z G V k V G 9 E Y X R h T W 9 k Z W w i I F Z h b H V l P S J s M S I g L z 4 8 L 1 N 0 Y W J s Z U V u d H J p Z X M + P C 9 J d G V t P j x J d G V t P j x J d G V t T G 9 j Y X R p b 2 4 + P E l 0 Z W 1 U e X B l P k Z v c m 1 1 b G E 8 L 0 l 0 Z W 1 U e X B l P j x J d G V t U G F 0 a D 5 T Z W N 0 a W 9 u M S 9 D c m F z a C U y M E R h d G U v U 2 9 1 c m N l P C 9 J d G V t U G F 0 a D 4 8 L 0 l 0 Z W 1 M b 2 N h d G l v b j 4 8 U 3 R h Y m x l R W 5 0 c m l l c y A v P j w v S X R l b T 4 8 S X R l b T 4 8 S X R l b U x v Y 2 F 0 a W 9 u P j x J d G V t V H l w Z T 5 G b 3 J t d W x h P C 9 J d G V t V H l w Z T 4 8 S X R l b V B h d G g + U 2 V j d G l v b j E v Q 3 J h c 2 g l M j B E Y X R l L 1 B y b 2 1 v d G V k J T I w S G V h Z G V y c z w v S X R l b V B h d G g + P C 9 J d G V t T G 9 j Y X R p b 2 4 + P F N 0 Y W J s Z U V u d H J p Z X M g L z 4 8 L 0 l 0 Z W 0 + P E l 0 Z W 0 + P E l 0 Z W 1 M b 2 N h d G l v b j 4 8 S X R l b V R 5 c G U + R m 9 y b X V s Y T w v S X R l b V R 5 c G U + P E l 0 Z W 1 Q Y X R o P l N l Y 3 R p b 2 4 x L 0 N y Y X N o J T I w R G F 0 Z S 9 D a G F u Z 2 V k J T I w V H l w Z T w v S X R l b V B h d G g + P C 9 J d G V t T G 9 j Y X R p b 2 4 + P F N 0 Y W J s Z U V u d H J p Z X M g L z 4 8 L 0 l 0 Z W 0 + P E l 0 Z W 0 + P E l 0 Z W 1 M b 2 N h d G l v b j 4 8 S X R l b V R 5 c G U + R m 9 y b X V s Y T w v S X R l b V R 5 c G U + P E l 0 Z W 1 Q Y X R o P l N l Y 3 R p b 2 4 x L 0 N y Y X N o J T I w R G F 0 Z S 9 S Z W 1 v d m V k J T I w Q 2 9 s d W 1 u c z w v S X R l b V B h d G g + P C 9 J d G V t T G 9 j Y X R p b 2 4 + P F N 0 Y W J s Z U V u d H J p Z X M g L z 4 8 L 0 l 0 Z W 0 + P E l 0 Z W 0 + P E l 0 Z W 1 M b 2 N h d G l v b j 4 8 S X R l b V R 5 c G U + R m 9 y b X V s Y T w v S X R l b V R 5 c G U + P E l 0 Z W 1 Q Y X R o P l N l Y 3 R p b 2 4 x L 0 N y Y X N o J T I w R G F 0 Z S 9 S Z W 1 v d m V k J T I w T 3 R o Z X I l M j B D b 2 x 1 b W 5 z P C 9 J d G V t U G F 0 a D 4 8 L 0 l 0 Z W 1 M b 2 N h d G l v b j 4 8 U 3 R h Y m x l R W 5 0 c m l l c y A v P j w v S X R l b T 4 8 S X R l b T 4 8 S X R l b U x v Y 2 F 0 a W 9 u P j x J d G V t V H l w Z T 5 G b 3 J t d W x h P C 9 J d G V t V H l w Z T 4 8 S X R l b V B h d G g + U 2 V j d G l v b j E v Q 3 J h c 2 g l M j B E Y X R l L 0 l u c 2 V y d G V k J T I w W W V h c j w v S X R l b V B h d G g + P C 9 J d G V t T G 9 j Y X R p b 2 4 + P F N 0 Y W J s Z U V u d H J p Z X M g L z 4 8 L 0 l 0 Z W 0 + P E l 0 Z W 0 + P E l 0 Z W 1 M b 2 N h d G l v b j 4 8 S X R l b V R 5 c G U + R m 9 y b X V s Y T w v S X R l b V R 5 c G U + P E l 0 Z W 1 Q Y X R o P l N l Y 3 R p b 2 4 x L 0 N y Y X N o J T I w R G F 0 Z S 9 J b n N l c n R l Z C U y M E 1 v b n R o J T I w T m F t Z T w v S X R l b V B h d G g + P C 9 J d G V t T G 9 j Y X R p b 2 4 + P F N 0 Y W J s Z U V u d H J p Z X M g L z 4 8 L 0 l 0 Z W 0 + P E l 0 Z W 0 + P E l 0 Z W 1 M b 2 N h d G l v b j 4 8 S X R l b V R 5 c G U + R m 9 y b X V s Y T w v S X R l b V R 5 c G U + P E l 0 Z W 1 Q Y X R o P l N l Y 3 R p b 2 4 x L 0 N y Y X N o J T I w R G F 0 Z S 9 B Z G R l Z C U y M E N 1 c 3 R v b T w v S X R l b V B h d G g + P C 9 J d G V t T G 9 j Y X R p b 2 4 + P F N 0 Y W J s Z U V u d H J p Z X M g L z 4 8 L 0 l 0 Z W 0 + P E l 0 Z W 0 + P E l 0 Z W 1 M b 2 N h d G l v b j 4 8 S X R l b V R 5 c G U + R m 9 y b X V s Y T w v S X R l b V R 5 c G U + P E l 0 Z W 1 Q Y X R o P l N l Y 3 R p b 2 4 x L 0 N y Y X N o J T I w R G F 0 Z S 9 B Z G R l Z C U y M E N 1 c 3 R v b T E 8 L 0 l 0 Z W 1 Q Y X R o P j w v S X R l b U x v Y 2 F 0 a W 9 u P j x T d G F i b G V F b n R y a W V z I C 8 + P C 9 J d G V t P j x J d G V t P j x J d G V t T G 9 j Y X R p b 2 4 + P E l 0 Z W 1 U e X B l P k Z v c m 1 1 b G E 8 L 0 l 0 Z W 1 U e X B l P j x J d G V t U G F 0 a D 5 T Z W N 0 a W 9 u M S 9 D c m F z a C U y M E R h d G U v U m V u Y W 1 l Z C U y M E N v b H V t b n M 8 L 0 l 0 Z W 1 Q Y X R o P j w v S X R l b U x v Y 2 F 0 a W 9 u P j x T d G F i b G V F b n R y a W V z I C 8 + P C 9 J d G V t P j x J d G V t P j x J d G V t T G 9 j Y X R p b 2 4 + P E l 0 Z W 1 U e X B l P k Z v c m 1 1 b G E 8 L 0 l 0 Z W 1 U e X B l P j x J d G V t U G F 0 a D 5 T Z W N 0 a W 9 u M S 9 D c m F z a C U y M E R h d G U v U m V t b 3 Z l Z C U y M E R 1 c G x p Y 2 F 0 Z X M 8 L 0 l 0 Z W 1 Q Y X R o P j w v S X R l b U x v Y 2 F 0 a W 9 u P j x T d G F i b G V F b n R y a W V z I C 8 + P C 9 J d G V t P j x J d G V t P j x J d G V t T G 9 j Y X R p b 2 4 + P E l 0 Z W 1 U e X B l P k Z v c m 1 1 b G E 8 L 0 l 0 Z W 1 U e X B l P j x J d G V t U G F 0 a D 5 T Z W N 0 a W 9 u M S 9 D c m F z a C U y M E R h d G U v S W 5 z Z X J 0 Z W Q l M j B E Y X k l M j B O Y W 1 l P C 9 J d G V t U G F 0 a D 4 8 L 0 l 0 Z W 1 M b 2 N h d G l v b j 4 8 U 3 R h Y m x l R W 5 0 c m l l c y A v P j w v S X R l b T 4 8 S X R l b T 4 8 S X R l b U x v Y 2 F 0 a W 9 u P j x J d G V t V H l w Z T 5 G b 3 J t d W x h P C 9 J d G V t V H l w Z T 4 8 S X R l b V B h d G g + U 2 V j d G l v b j E v Q 3 J h c 2 g l M j B E Y X R l L 1 J l b 3 J k Z X J l Z C U y M E N v b H V t b n M 8 L 0 l 0 Z W 1 Q Y X R o P j w v S X R l b U x v Y 2 F 0 a W 9 u P j x T d G F i b G V F b n R y a W V z I C 8 + P C 9 J d G V t P j x J d G V t P j x J d G V t T G 9 j Y X R p b 2 4 + P E l 0 Z W 1 U e X B l P k Z v c m 1 1 b G E 8 L 0 l 0 Z W 1 U e X B l P j x J d G V t U G F 0 a D 5 T Z W N 0 a W 9 u M S 9 D c m F z a C U y M E R h d G U v U m V u Y W 1 l Z C U y M E N v b H V t b n M x P C 9 J d G V t U G F 0 a D 4 8 L 0 l 0 Z W 1 M b 2 N h d G l v b j 4 8 U 3 R h Y m x l R W 5 0 c m l l c y A v P j w v S X R l b T 4 8 S X R l b T 4 8 S X R l b U x v Y 2 F 0 a W 9 u P j x J d G V t V H l w Z T 5 G b 3 J t d W x h P C 9 J d G V t V H l w Z T 4 8 S X R l b V B h d G g + U 2 V j d G l v b j E v V H J h Z m Z p Y y U y M E F j Y 2 l k Z W 5 0 c y 9 G a W x 0 Z X J l Z C U y M F J v d 3 M 8 L 0 l 0 Z W 1 Q Y X R o P j w v S X R l b U x v Y 2 F 0 a W 9 u P j x T d G F i b G V F b n R y a W V z I C 8 + P C 9 J d G V t P j x J d G V t P j x J d G V t T G 9 j Y X R p b 2 4 + P E l 0 Z W 1 U e X B l P k Z v c m 1 1 b G E 8 L 0 l 0 Z W 1 U e X B l P j x J d G V t U G F 0 a D 5 T Z W N 0 a W 9 u M S 9 U c m F m Z m l j J T I w Q W N j a W R l b n R z L 1 J l c G x h Y 2 V k J T I w V m F s d W U 8 L 0 l 0 Z W 1 Q Y X R o P j w v S X R l b U x v Y 2 F 0 a W 9 u P j x T d G F i b G V F b n R y a W V z I C 8 + P C 9 J d G V t P j x J d G V t P j x J d G V t T G 9 j Y X R p b 2 4 + P E l 0 Z W 1 U e X B l P k Z v c m 1 1 b G E 8 L 0 l 0 Z W 1 U e X B l P j x J d G V t U G F 0 a D 5 T Z W N 0 a W 9 u M S 9 U c m F m Z m l j J T I w Q W N j a W R l b n R z L 1 J l c G x h Y 2 V k J T I w V m F s d W U x P C 9 J d G V t U G F 0 a D 4 8 L 0 l 0 Z W 1 M b 2 N h d G l v b j 4 8 U 3 R h Y m x l R W 5 0 c m l l c y A v P j w v S X R l b T 4 8 S X R l b T 4 8 S X R l b U x v Y 2 F 0 a W 9 u P j x J d G V t V H l w Z T 5 G b 3 J t d W x h P C 9 J d G V t V H l w Z T 4 8 S X R l b V B h d G g + U 2 V j d G l v b j E v V H J h Z m Z p Y y U y M E F j Y 2 l k Z W 5 0 c y 9 S Z X B s Y W N l Z C U y M F Z h b H V l M j w v S X R l b V B h d G g + P C 9 J d G V t T G 9 j Y X R p b 2 4 + P F N 0 Y W J s Z U V u d H J p Z X M g L z 4 8 L 0 l 0 Z W 0 + P E l 0 Z W 0 + P E l 0 Z W 1 M b 2 N h d G l v b j 4 8 S X R l b V R 5 c G U + R m 9 y b X V s Y T w v S X R l b V R 5 c G U + P E l 0 Z W 1 Q Y X R o P l N l Y 3 R p b 2 4 x L 1 R y Y W Z m a W M l M j B B Y 2 N p Z G V u d H M v U m V w b G F j Z W Q l M j B W Y W x 1 Z T M 8 L 0 l 0 Z W 1 Q Y X R o P j w v S X R l b U x v Y 2 F 0 a W 9 u P j x T d G F i b G V F b n R y a W V z I C 8 + P C 9 J d G V t P j x J d G V t P j x J d G V t T G 9 j Y X R p b 2 4 + P E l 0 Z W 1 U e X B l P k Z v c m 1 1 b G E 8 L 0 l 0 Z W 1 U e X B l P j x J d G V t U G F 0 a D 5 T Z W N 0 a W 9 u M S 9 U c m F m Z m l j J T I w Q W N j a W R l b n R z L 1 J l c G x h Y 2 V k J T I w V m F s d W U 0 P C 9 J d G V t U G F 0 a D 4 8 L 0 l 0 Z W 1 M b 2 N h d G l v b j 4 8 U 3 R h Y m x l R W 5 0 c m l l c y A v P j w v S X R l b T 4 8 S X R l b T 4 8 S X R l b U x v Y 2 F 0 a W 9 u P j x J d G V t V H l w Z T 5 G b 3 J t d W x h P C 9 J d G V t V H l w Z T 4 8 S X R l b V B h d G g + U 2 V j d G l v b j E v V H J h Z m Z p Y y U y M E F j Y 2 l k Z W 5 0 c y 9 S Z X B s Y W N l Z C U y M F Z h b H V l N T w v S X R l b V B h d G g + P C 9 J d G V t T G 9 j Y X R p b 2 4 + P F N 0 Y W J s Z U V u d H J p Z X M g L z 4 8 L 0 l 0 Z W 0 + P E l 0 Z W 0 + P E l 0 Z W 1 M b 2 N h d G l v b j 4 8 S X R l b V R 5 c G U + R m 9 y b X V s Y T w v S X R l b V R 5 c G U + P E l 0 Z W 1 Q Y X R o P l N l Y 3 R p b 2 4 x L 1 R y Y W Z m a W M l M j B B Y 2 N p Z G V u d H M v U m V w b G F j Z W Q l M j B W Y W x 1 Z T Y 8 L 0 l 0 Z W 1 Q Y X R o P j w v S X R l b U x v Y 2 F 0 a W 9 u P j x T d G F i b G V F b n R y a W V z I C 8 + P C 9 J d G V t P j x J d G V t P j x J d G V t T G 9 j Y X R p b 2 4 + P E l 0 Z W 1 U e X B l P k Z v c m 1 1 b G E 8 L 0 l 0 Z W 1 U e X B l P j x J d G V t U G F 0 a D 5 T Z W N 0 a W 9 u M S 9 U c m F m Z m l j J T I w Q W N j a W R l b n R z L 1 J l c G x h Y 2 V k J T I w V m F s d W U 3 P C 9 J d G V t U G F 0 a D 4 8 L 0 l 0 Z W 1 M b 2 N h d G l v b j 4 8 U 3 R h Y m x l R W 5 0 c m l l c y A v P j w v S X R l b T 4 8 S X R l b T 4 8 S X R l b U x v Y 2 F 0 a W 9 u P j x J d G V t V H l w Z T 5 G b 3 J t d W x h P C 9 J d G V t V H l w Z T 4 8 S X R l b V B h d G g + U 2 V j d G l v b j E v V H J h Z m Z p Y y U y M E F j Y 2 l k Z W 5 0 c y 9 S Z X B s Y W N l Z C U y M F Z h b H V l O D w v S X R l b V B h d G g + P C 9 J d G V t T G 9 j Y X R p b 2 4 + P F N 0 Y W J s Z U V u d H J p Z X M g L z 4 8 L 0 l 0 Z W 0 + P E l 0 Z W 0 + P E l 0 Z W 1 M b 2 N h d G l v b j 4 8 S X R l b V R 5 c G U + R m 9 y b X V s Y T w v S X R l b V R 5 c G U + P E l 0 Z W 1 Q Y X R o P l N l Y 3 R p b 2 4 x L 1 R y Y W Z m a W M l M j B B Y 2 N p Z G V u d H M v U m V w b G F j Z W Q l M j B W Y W x 1 Z T k 8 L 0 l 0 Z W 1 Q Y X R o P j w v S X R l b U x v Y 2 F 0 a W 9 u P j x T d G F i b G V F b n R y a W V z I C 8 + P C 9 J d G V t P j x J d G V t P j x J d G V t T G 9 j Y X R p b 2 4 + P E l 0 Z W 1 U e X B l P k Z v c m 1 1 b G E 8 L 0 l 0 Z W 1 U e X B l P j x J d G V t U G F 0 a D 5 T Z W N 0 a W 9 u M S 9 U c m F m Z m l j J T I w Q W N j a W R l b n R z L 1 J l c G x h Y 2 V k J T I w V m F s d W U x M D w v S X R l b V B h d G g + P C 9 J d G V t T G 9 j Y X R p b 2 4 + P F N 0 Y W J s Z U V u d H J p Z X M g L z 4 8 L 0 l 0 Z W 0 + P E l 0 Z W 0 + P E l 0 Z W 1 M b 2 N h d G l v b j 4 8 S X R l b V R 5 c G U + R m 9 y b X V s Y T w v S X R l b V R 5 c G U + P E l 0 Z W 1 Q Y X R o P l N l Y 3 R p b 2 4 x L 1 R y Y W Z m a W M l M j B B Y 2 N p Z G V u d H M v U m V w b G F j Z W Q l M j B W Y W x 1 Z T E x P C 9 J d G V t U G F 0 a D 4 8 L 0 l 0 Z W 1 M b 2 N h d G l v b j 4 8 U 3 R h Y m x l R W 5 0 c m l l c y A v P j w v S X R l b T 4 8 S X R l b T 4 8 S X R l b U x v Y 2 F 0 a W 9 u P j x J d G V t V H l w Z T 5 G b 3 J t d W x h P C 9 J d G V t V H l w Z T 4 8 S X R l b V B h d G g + U 2 V j d G l v b j E v V H J h Z m Z p Y y U y M E F j Y 2 l k Z W 5 0 c y 9 S Z X B s Y W N l Z C U y M F Z h b H V l M T I 8 L 0 l 0 Z W 1 Q Y X R o P j w v S X R l b U x v Y 2 F 0 a W 9 u P j x T d G F i b G V F b n R y a W V z I C 8 + P C 9 J d G V t P j x J d G V t P j x J d G V t T G 9 j Y X R p b 2 4 + P E l 0 Z W 1 U e X B l P k Z v c m 1 1 b G E 8 L 0 l 0 Z W 1 U e X B l P j x J d G V t U G F 0 a D 5 T Z W N 0 a W 9 u M S 9 U c m F m Z m l j J T I w Q W N j a W R l b n R z L 1 J l c G x h Y 2 V k J T I w V m F s d W U x M z w v S X R l b V B h d G g + P C 9 J d G V t T G 9 j Y X R p b 2 4 + P F N 0 Y W J s Z U V u d H J p Z X M g L z 4 8 L 0 l 0 Z W 0 + P E l 0 Z W 0 + P E l 0 Z W 1 M b 2 N h d G l v b j 4 8 S X R l b V R 5 c G U + R m 9 y b X V s Y T w v S X R l b V R 5 c G U + P E l 0 Z W 1 Q Y X R o P l N l Y 3 R p b 2 4 x L 1 R y Y W Z m a W M l M j B B Y 2 N p Z G V u d H M v U m V w b G F j Z W Q l M j B W Y W x 1 Z T E 0 P C 9 J d G V t U G F 0 a D 4 8 L 0 l 0 Z W 1 M b 2 N h d G l v b j 4 8 U 3 R h Y m x l R W 5 0 c m l l c y A v P j w v S X R l b T 4 8 S X R l b T 4 8 S X R l b U x v Y 2 F 0 a W 9 u P j x J d G V t V H l w Z T 5 G b 3 J t d W x h P C 9 J d G V t V H l w Z T 4 8 S X R l b V B h d G g + U 2 V j d G l v b j E v V H J h Z m Z p Y y U y M E F j Y 2 l k Z W 5 0 c y 9 S Z X B s Y W N l Z C U y M F Z h b H V l M T U 8 L 0 l 0 Z W 1 Q Y X R o P j w v S X R l b U x v Y 2 F 0 a W 9 u P j x T d G F i b G V F b n R y a W V z I C 8 + P C 9 J d G V t P j x J d G V t P j x J d G V t T G 9 j Y X R p b 2 4 + P E l 0 Z W 1 U e X B l P k Z v c m 1 1 b G E 8 L 0 l 0 Z W 1 U e X B l P j x J d G V t U G F 0 a D 5 T Z W N 0 a W 9 u M S 9 U c m F m Z m l j J T I w Q W N j a W R l b n R z L 1 J l c G x h Y 2 V k J T I w V m F s d W U x N j w v S X R l b V B h d G g + P C 9 J d G V t T G 9 j Y X R p b 2 4 + P F N 0 Y W J s Z U V u d H J p Z X M g L z 4 8 L 0 l 0 Z W 0 + P E l 0 Z W 0 + P E l 0 Z W 1 M b 2 N h d G l v b j 4 8 S X R l b V R 5 c G U + R m 9 y b X V s Y T w v S X R l b V R 5 c G U + P E l 0 Z W 1 Q Y X R o P l N l Y 3 R p b 2 4 x L 1 R y Y W Z m a W M l M j B B Y 2 N p Z G V u d H M v U m V w b G F j Z W Q l M j B W Y W x 1 Z T E 3 P C 9 J d G V t U G F 0 a D 4 8 L 0 l 0 Z W 1 M b 2 N h d G l v b j 4 8 U 3 R h Y m x l R W 5 0 c m l l c y A v P j w v S X R l b T 4 8 S X R l b T 4 8 S X R l b U x v Y 2 F 0 a W 9 u P j x J d G V t V H l w Z T 5 G b 3 J t d W x h P C 9 J d G V t V H l w Z T 4 8 S X R l b V B h d G g + U 2 V j d G l v b j E v V H J h Z m Z p Y y U y M E F j Y 2 l k Z W 5 0 c y 9 S Z X B s Y W N l Z C U y M F Z h b H V l M T g 8 L 0 l 0 Z W 1 Q Y X R o P j w v S X R l b U x v Y 2 F 0 a W 9 u P j x T d G F i b G V F b n R y a W V z I C 8 + P C 9 J d G V t P j x J d G V t P j x J d G V t T G 9 j Y X R p b 2 4 + P E l 0 Z W 1 U e X B l P k Z v c m 1 1 b G E 8 L 0 l 0 Z W 1 U e X B l P j x J d G V t U G F 0 a D 5 T Z W N 0 a W 9 u M S 9 U c m F m Z m l j J T I w Q W N j a W R l b n R z L 1 J l c G x h Y 2 V k J T I w V m F s d W U x O T w v S X R l b V B h d G g + P C 9 J d G V t T G 9 j Y X R p b 2 4 + P F N 0 Y W J s Z U V u d H J p Z X M g L z 4 8 L 0 l 0 Z W 0 + P E l 0 Z W 0 + P E l 0 Z W 1 M b 2 N h d G l v b j 4 8 S X R l b V R 5 c G U + R m 9 y b X V s Y T w v S X R l b V R 5 c G U + P E l 0 Z W 1 Q Y X R o P l N l Y 3 R p b 2 4 x L 1 R y Y W Z m a W M l M j B B Y 2 N p Z G V u d H M v U m V w b G F j Z W Q l M j B W Y W x 1 Z T I w P C 9 J d G V t U G F 0 a D 4 8 L 0 l 0 Z W 1 M b 2 N h d G l v b j 4 8 U 3 R h Y m x l R W 5 0 c m l l c y A v P j w v S X R l b T 4 8 S X R l b T 4 8 S X R l b U x v Y 2 F 0 a W 9 u P j x J d G V t V H l w Z T 5 G b 3 J t d W x h P C 9 J d G V t V H l w Z T 4 8 S X R l b V B h d G g + U 2 V j d G l v b j E v V H J h Z m Z p Y y U y M E F j Y 2 l k Z W 5 0 c y 9 S Z X B s Y W N l Z C U y M F Z h b H V l M j E 8 L 0 l 0 Z W 1 Q Y X R o P j w v S X R l b U x v Y 2 F 0 a W 9 u P j x T d G F i b G V F b n R y a W V z I C 8 + P C 9 J d G V t P j x J d G V t P j x J d G V t T G 9 j Y X R p b 2 4 + P E l 0 Z W 1 U e X B l P k Z v c m 1 1 b G E 8 L 0 l 0 Z W 1 U e X B l P j x J d G V t U G F 0 a D 5 T Z W N 0 a W 9 u M S 9 U c m F m Z m l j J T I w Q W N j a W R l b n R z L 1 J l c G x h Y 2 V k J T I w V m F s d W U y M j w v S X R l b V B h d G g + P C 9 J d G V t T G 9 j Y X R p b 2 4 + P F N 0 Y W J s Z U V u d H J p Z X M g L z 4 8 L 0 l 0 Z W 0 + P E l 0 Z W 0 + P E l 0 Z W 1 M b 2 N h d G l v b j 4 8 S X R l b V R 5 c G U + R m 9 y b X V s Y T w v S X R l b V R 5 c G U + P E l 0 Z W 1 Q Y X R o P l N l Y 3 R p b 2 4 x L 1 R y Y W Z m a W M l M j B B Y 2 N p Z G V u d H M v U m V w b G F j Z W Q l M j B W Y W x 1 Z T I z P C 9 J d G V t U G F 0 a D 4 8 L 0 l 0 Z W 1 M b 2 N h d G l v b j 4 8 U 3 R h Y m x l R W 5 0 c m l l c y A v P j w v S X R l b T 4 8 S X R l b T 4 8 S X R l b U x v Y 2 F 0 a W 9 u P j x J d G V t V H l w Z T 5 G b 3 J t d W x h P C 9 J d G V t V H l w Z T 4 8 S X R l b V B h d G g + U 2 V j d G l v b j E v V H J h Z m Z p Y y U y M E F j Y 2 l k Z W 5 0 c y 9 S Z X B s Y W N l Z C U y M F Z h b H V l M j Q 8 L 0 l 0 Z W 1 Q Y X R o P j w v S X R l b U x v Y 2 F 0 a W 9 u P j x T d G F i b G V F b n R y a W V z I C 8 + P C 9 J d G V t P j x J d G V t P j x J d G V t T G 9 j Y X R p b 2 4 + P E l 0 Z W 1 U e X B l P k Z v c m 1 1 b G E 8 L 0 l 0 Z W 1 U e X B l P j x J d G V t U G F 0 a D 5 T Z W N 0 a W 9 u M S 9 U c m F m Z m l j J T I w Q W N j a W R l b n R z L 1 J l c G x h Y 2 V k J T I w V m F s d W U y N T w v S X R l b V B h d G g + P C 9 J d G V t T G 9 j Y X R p b 2 4 + P F N 0 Y W J s Z U V u d H J p Z X M g L z 4 8 L 0 l 0 Z W 0 + P E l 0 Z W 0 + P E l 0 Z W 1 M b 2 N h d G l v b j 4 8 S X R l b V R 5 c G U + R m 9 y b X V s Y T w v S X R l b V R 5 c G U + P E l 0 Z W 1 Q Y X R o P l N l Y 3 R p b 2 4 x L 1 R y Y W Z m a W M l M j B B Y 2 N p Z G V u d H M v U m V w b G F j Z W Q l M j B W Y W x 1 Z T I 2 P C 9 J d G V t U G F 0 a D 4 8 L 0 l 0 Z W 1 M b 2 N h d G l v b j 4 8 U 3 R h Y m x l R W 5 0 c m l l c y A v P j w v S X R l b T 4 8 S X R l b T 4 8 S X R l b U x v Y 2 F 0 a W 9 u P j x J d G V t V H l w Z T 5 G b 3 J t d W x h P C 9 J d G V t V H l w Z T 4 8 S X R l b V B h d G g + U 2 V j d G l v b j E v V H J h Z m Z p Y y U y M E F j Y 2 l k Z W 5 0 c y 9 G a W x 0 Z X J l Z C U y M F J v d 3 M x P C 9 J d G V t U G F 0 a D 4 8 L 0 l 0 Z W 1 M b 2 N h d G l v b j 4 8 U 3 R h Y m x l R W 5 0 c m l l c y A v P j w v S X R l b T 4 8 L 0 l 0 Z W 1 z P j w v T G 9 j Y W x Q Y W N r Y W d l T W V 0 Y W R h d G F G a W x l P h Y A A A B Q S w U G A A A A A A A A A A A A A A A A A A A A A A A A J g E A A A E A A A D Q j J 3 f A R X R E Y x 6 A M B P w p f r A Q A A A G W f g 5 5 G i o Z H v 1 y O R 7 4 A U x g A A A A A A g A A A A A A E G Y A A A A B A A A g A A A A I X x 2 4 r k 5 0 E g r K h w N z 1 C U S 7 N M 7 v p O o s e z Y S J 2 E g h l + g Q A A A A A D o A A A A A C A A A g A A A A R 6 D + 5 R j 8 c w U R b n S y u 6 s M j o 8 i S j e l W G j h v b i V S F v c Y r B Q A A A A o y Z t U R W o T U I K X E H Y 0 2 r w n W O k e U P m 8 / y u i Z G z E a 7 R 5 L M / g V v 1 z E V j 5 / + m 4 k u m w A B U 5 t Z v e W f E 9 8 a a N u I N E I j J 2 m H + D E w f V R 9 l k + f i I 6 5 c I 6 5 A A A A A T g I K A B i I 6 o b G 3 J d n D G l u / g O V R B j A O P o 7 u 6 l W 1 6 w U s g w 0 Y e v q u 7 s H w 2 x O I f p V l + s K q B A u S m W E l w B T Q d i 6 9 R S h B Q = = < / D a t a M a s h u p > 
</file>

<file path=customXml/item14.xml>��< ? x m l   v e r s i o n = " 1 . 0 "   e n c o d i n g = " U T F - 1 6 " ? > < G e m i n i   x m l n s = " h t t p : / / g e m i n i / p i v o t c u s t o m i z a t i o n / S a n d b o x N o n E m p t y " > < C u s t o m C o n t e n t > < ! [ C D A T A [ 1 ] ] > < / C u s t o m C o n t e n t > < / G e m i n i > 
</file>

<file path=customXml/item15.xml>��< ? x m l   v e r s i o n = " 1 . 0 "   e n c o d i n g = " U T F - 1 6 " ? > < G e m i n i   x m l n s = " h t t p : / / g e m i n i / p i v o t c u s t o m i z a t i o n / T a b l e O r d e r " > < C u s t o m C o n t e n t > < ! [ C D A T A [ T r a f f i c   A c c i d e n t s _ 4 1 a 9 4 1 9 e - d a c 2 - 4 3 b 0 - 9 7 1 b - 9 9 c 5 5 5 1 2 4 2 f 9 , C r a s h   D a t e _ 7 1 9 e 1 b 2 d - 2 0 4 c - 4 f 9 a - b e 1 5 - 5 5 8 9 6 c c b f e 3 0 ] ] > < / C u s t o m C o n t e n t > < / G e m i n i > 
</file>

<file path=customXml/item16.xml>��< ? x m l   v e r s i o n = " 1 . 0 "   e n c o d i n g = " U T F - 1 6 " ? > < G e m i n i   x m l n s = " h t t p : / / g e m i n i / p i v o t c u s t o m i z a t i o n / M a n u a l C a l c M o d e " > < C u s t o m C o n t e n t > < ! [ C D A T A [ F a l s e ] ] > < / C u s t o m C o n t e n t > < / G e m i n i > 
</file>

<file path=customXml/item17.xml>��< ? x m l   v e r s i o n = " 1 . 0 "   e n c o d i n g = " U T F - 1 6 " ? > < G e m i n i   x m l n s = " h t t p : / / g e m i n i / p i v o t c u s t o m i z a t i o n / I s S a n d b o x E m b e d d e d " > < C u s t o m C o n t e n t > < ! [ C D A T A [ y e s ] ] > < / C u s t o m C o n t e n t > < / G e m i n i > 
</file>

<file path=customXml/item2.xml>��< ? x m l   v e r s i o n = " 1 . 0 "   e n c o d i n g = " U T F - 1 6 " ? > < G e m i n i   x m l n s = " h t t p : / / g e m i n i / p i v o t c u s t o m i z a t i o n / S h o w H i d d e n " > < C u s t o m C o n t e n t > < ! [ C D A T A [ T r u e ] ] > < / 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 T r a f f i c   A c c i d e n t s 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 T r a f f i c   A c c i d e n t s 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 i n j u r i e s _ t o t a l < / K e y > < / D i a g r a m O b j e c t K e y > < D i a g r a m O b j e c t K e y > < K e y > M e a s u r e s \ S u m   o f   i n j u r i e s _ t o t a l \ T a g I n f o \ F o r m u l a < / K e y > < / D i a g r a m O b j e c t K e y > < D i a g r a m O b j e c t K e y > < K e y > M e a s u r e s \ S u m   o f   i n j u r i e s _ t o t a l \ T a g I n f o \ V a l u e < / K e y > < / D i a g r a m O b j e c t K e y > < D i a g r a m O b j e c t K e y > < K e y > M e a s u r e s \ C o u n t   o f   c r a s h _ d a t e < / K e y > < / D i a g r a m O b j e c t K e y > < D i a g r a m O b j e c t K e y > < K e y > M e a s u r e s \ C o u n t   o f   c r a s h _ d a t e \ T a g I n f o \ F o r m u l a < / K e y > < / D i a g r a m O b j e c t K e y > < D i a g r a m O b j e c t K e y > < K e y > M e a s u r e s \ C o u n t   o f   c r a s h _ d a t e \ T a g I n f o \ V a l u e < / K e y > < / D i a g r a m O b j e c t K e y > < D i a g r a m O b j e c t K e y > < K e y > M e a s u r e s \ S u m   o f   i n j u r i e s _ f a t a l < / K e y > < / D i a g r a m O b j e c t K e y > < D i a g r a m O b j e c t K e y > < K e y > M e a s u r e s \ S u m   o f   i n j u r i e s _ f a t a l \ T a g I n f o \ F o r m u l a < / K e y > < / D i a g r a m O b j e c t K e y > < D i a g r a m O b j e c t K e y > < K e y > M e a s u r e s \ S u m   o f   i n j u r i e s _ f a t a l \ T a g I n f o \ V a l u e < / K e y > < / D i a g r a m O b j e c t K e y > < D i a g r a m O b j e c t K e y > < K e y > C o l u m n s \ c r a s h _ d a t e < / K e y > < / D i a g r a m O b j e c t K e y > < D i a g r a m O b j e c t K e y > < K e y > C o l u m n s \ t r a f f i c _ c o n t r o l _ d e v i c e < / K e y > < / D i a g r a m O b j e c t K e y > < D i a g r a m O b j e c t K e y > < K e y > C o l u m n s \ w e a t h e r _ c o n d i t i o n < / K e y > < / D i a g r a m O b j e c t K e y > < D i a g r a m O b j e c t K e y > < K e y > C o l u m n s \ l i g h t i n g _ c o n d i t i o n < / K e y > < / D i a g r a m O b j e c t K e y > < D i a g r a m O b j e c t K e y > < K e y > C o l u m n s \ f i r s t _ c r a s h _ t y p e < / K e y > < / D i a g r a m O b j e c t K e y > < D i a g r a m O b j e c t K e y > < K e y > C o l u m n s \ t r a f f i c w a y _ t y p e < / K e y > < / D i a g r a m O b j e c t K e y > < D i a g r a m O b j e c t K e y > < K e y > C o l u m n s \ a l i g n m e n t < / K e y > < / D i a g r a m O b j e c t K e y > < D i a g r a m O b j e c t K e y > < K e y > C o l u m n s \ r o a d w a y _ s u r f a c e _ c o n d < / K e y > < / D i a g r a m O b j e c t K e y > < D i a g r a m O b j e c t K e y > < K e y > C o l u m n s \ r o a d _ d e f e c t < / K e y > < / D i a g r a m O b j e c t K e y > < D i a g r a m O b j e c t K e y > < K e y > C o l u m n s \ c r a s h _ t y p e < / K e y > < / D i a g r a m O b j e c t K e y > < D i a g r a m O b j e c t K e y > < K e y > C o l u m n s \ i n t e r s e c t i o n _ r e l a t e d _ i < / K e y > < / D i a g r a m O b j e c t K e y > < D i a g r a m O b j e c t K e y > < K e y > C o l u m n s \ d a m a g e < / K e y > < / D i a g r a m O b j e c t K e y > < D i a g r a m O b j e c t K e y > < K e y > C o l u m n s \ p r i m _ c o n t r i b u t o r y _ c a u s e < / K e y > < / D i a g r a m O b j e c t K e y > < D i a g r a m O b j e c t K e y > < K e y > C o l u m n s \ m o s t _ s e v e r e _ i n j u r y < / K e y > < / D i a g r a m O b j e c t K e y > < D i a g r a m O b j e c t K e y > < K e y > C o l u m n s \ i n j u r i e s _ t o t a l < / K e y > < / D i a g r a m O b j e c t K e y > < D i a g r a m O b j e c t K e y > < K e y > C o l u m n s \ i n j u r i e s _ f a t a l < / K e y > < / D i a g r a m O b j e c t K e y > < D i a g r a m O b j e c t K e y > < K e y > C o l u m n s \ i n j u r i e s _ i n c a p a c i t a t i n g < / K e y > < / D i a g r a m O b j e c t K e y > < D i a g r a m O b j e c t K e y > < K e y > C o l u m n s \ i n j u r i e s _ n o n _ i n c a p a c i t a t i n g < / K e y > < / D i a g r a m O b j e c t K e y > < D i a g r a m O b j e c t K e y > < K e y > C o l u m n s \ i n j u r i e s _ r e p o r t e d _ n o t _ e v i d e n t < / K e y > < / D i a g r a m O b j e c t K e y > < D i a g r a m O b j e c t K e y > < K e y > C o l u m n s \ i n j u r i e s _ n o _ i n d i c a t i o n < / K e y > < / D i a g r a m O b j e c t K e y > < D i a g r a m O b j e c t K e y > < K e y > L i n k s \ & l t ; C o l u m n s \ S u m   o f   i n j u r i e s _ t o t a l & g t ; - & l t ; M e a s u r e s \ i n j u r i e s _ t o t a l & g t ; < / K e y > < / D i a g r a m O b j e c t K e y > < D i a g r a m O b j e c t K e y > < K e y > L i n k s \ & l t ; C o l u m n s \ S u m   o f   i n j u r i e s _ t o t a l & g t ; - & l t ; M e a s u r e s \ i n j u r i e s _ t o t a l & g t ; \ C O L U M N < / K e y > < / D i a g r a m O b j e c t K e y > < D i a g r a m O b j e c t K e y > < K e y > L i n k s \ & l t ; C o l u m n s \ S u m   o f   i n j u r i e s _ t o t a l & g t ; - & l t ; M e a s u r e s \ i n j u r i e s _ t o t a l & g t ; \ M E A S U R E < / K e y > < / D i a g r a m O b j e c t K e y > < D i a g r a m O b j e c t K e y > < K e y > L i n k s \ & l t ; C o l u m n s \ C o u n t   o f   c r a s h _ d a t e & g t ; - & l t ; M e a s u r e s \ c r a s h _ d a t e & g t ; < / K e y > < / D i a g r a m O b j e c t K e y > < D i a g r a m O b j e c t K e y > < K e y > L i n k s \ & l t ; C o l u m n s \ C o u n t   o f   c r a s h _ d a t e & g t ; - & l t ; M e a s u r e s \ c r a s h _ d a t e & g t ; \ C O L U M N < / K e y > < / D i a g r a m O b j e c t K e y > < D i a g r a m O b j e c t K e y > < K e y > L i n k s \ & l t ; C o l u m n s \ C o u n t   o f   c r a s h _ d a t e & g t ; - & l t ; M e a s u r e s \ c r a s h _ d a t e & g t ; \ M E A S U R E < / K e y > < / D i a g r a m O b j e c t K e y > < D i a g r a m O b j e c t K e y > < K e y > L i n k s \ & l t ; C o l u m n s \ S u m   o f   i n j u r i e s _ f a t a l & g t ; - & l t ; M e a s u r e s \ i n j u r i e s _ f a t a l & g t ; < / K e y > < / D i a g r a m O b j e c t K e y > < D i a g r a m O b j e c t K e y > < K e y > L i n k s \ & l t ; C o l u m n s \ S u m   o f   i n j u r i e s _ f a t a l & g t ; - & l t ; M e a s u r e s \ i n j u r i e s _ f a t a l & g t ; \ C O L U M N < / K e y > < / D i a g r a m O b j e c t K e y > < D i a g r a m O b j e c t K e y > < K e y > L i n k s \ & l t ; C o l u m n s \ S u m   o f   i n j u r i e s _ f a t a l & g t ; - & l t ; M e a s u r e s \ i n j u r i e s _ f a t a l & g t ; \ M E A S U R E 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 i n j u r i e s _ t o t a l < / K e y > < / a : K e y > < a : V a l u e   i : t y p e = " M e a s u r e G r i d N o d e V i e w S t a t e " > < C o l u m n > 1 4 < / C o l u m n > < L a y e d O u t > t r u e < / L a y e d O u t > < W a s U I I n v i s i b l e > t r u e < / W a s U I I n v i s i b l e > < / a : V a l u e > < / a : K e y V a l u e O f D i a g r a m O b j e c t K e y a n y T y p e z b w N T n L X > < a : K e y V a l u e O f D i a g r a m O b j e c t K e y a n y T y p e z b w N T n L X > < a : K e y > < K e y > M e a s u r e s \ S u m   o f   i n j u r i e s _ t o t a l \ T a g I n f o \ F o r m u l a < / K e y > < / a : K e y > < a : V a l u e   i : t y p e = " M e a s u r e G r i d V i e w S t a t e I D i a g r a m T a g A d d i t i o n a l I n f o " / > < / a : K e y V a l u e O f D i a g r a m O b j e c t K e y a n y T y p e z b w N T n L X > < a : K e y V a l u e O f D i a g r a m O b j e c t K e y a n y T y p e z b w N T n L X > < a : K e y > < K e y > M e a s u r e s \ S u m   o f   i n j u r i e s _ t o t a l \ T a g I n f o \ V a l u e < / K e y > < / a : K e y > < a : V a l u e   i : t y p e = " M e a s u r e G r i d V i e w S t a t e I D i a g r a m T a g A d d i t i o n a l I n f o " / > < / a : K e y V a l u e O f D i a g r a m O b j e c t K e y a n y T y p e z b w N T n L X > < a : K e y V a l u e O f D i a g r a m O b j e c t K e y a n y T y p e z b w N T n L X > < a : K e y > < K e y > M e a s u r e s \ C o u n t   o f   c r a s h _ d a t e < / K e y > < / a : K e y > < a : V a l u e   i : t y p e = " M e a s u r e G r i d N o d e V i e w S t a t e " > < L a y e d O u t > t r u e < / L a y e d O u t > < W a s U I I n v i s i b l e > t r u e < / W a s U I I n v i s i b l e > < / a : V a l u e > < / a : K e y V a l u e O f D i a g r a m O b j e c t K e y a n y T y p e z b w N T n L X > < a : K e y V a l u e O f D i a g r a m O b j e c t K e y a n y T y p e z b w N T n L X > < a : K e y > < K e y > M e a s u r e s \ C o u n t   o f   c r a s h _ d a t e \ T a g I n f o \ F o r m u l a < / K e y > < / a : K e y > < a : V a l u e   i : t y p e = " M e a s u r e G r i d V i e w S t a t e I D i a g r a m T a g A d d i t i o n a l I n f o " / > < / a : K e y V a l u e O f D i a g r a m O b j e c t K e y a n y T y p e z b w N T n L X > < a : K e y V a l u e O f D i a g r a m O b j e c t K e y a n y T y p e z b w N T n L X > < a : K e y > < K e y > M e a s u r e s \ C o u n t   o f   c r a s h _ d a t e \ T a g I n f o \ V a l u e < / K e y > < / a : K e y > < a : V a l u e   i : t y p e = " M e a s u r e G r i d V i e w S t a t e I D i a g r a m T a g A d d i t i o n a l I n f o " / > < / a : K e y V a l u e O f D i a g r a m O b j e c t K e y a n y T y p e z b w N T n L X > < a : K e y V a l u e O f D i a g r a m O b j e c t K e y a n y T y p e z b w N T n L X > < a : K e y > < K e y > M e a s u r e s \ S u m   o f   i n j u r i e s _ f a t a l < / K e y > < / a : K e y > < a : V a l u e   i : t y p e = " M e a s u r e G r i d N o d e V i e w S t a t e " > < C o l u m n > 1 5 < / C o l u m n > < L a y e d O u t > t r u e < / L a y e d O u t > < W a s U I I n v i s i b l e > t r u e < / W a s U I I n v i s i b l e > < / a : V a l u e > < / a : K e y V a l u e O f D i a g r a m O b j e c t K e y a n y T y p e z b w N T n L X > < a : K e y V a l u e O f D i a g r a m O b j e c t K e y a n y T y p e z b w N T n L X > < a : K e y > < K e y > M e a s u r e s \ S u m   o f   i n j u r i e s _ f a t a l \ T a g I n f o \ F o r m u l a < / K e y > < / a : K e y > < a : V a l u e   i : t y p e = " M e a s u r e G r i d V i e w S t a t e I D i a g r a m T a g A d d i t i o n a l I n f o " / > < / a : K e y V a l u e O f D i a g r a m O b j e c t K e y a n y T y p e z b w N T n L X > < a : K e y V a l u e O f D i a g r a m O b j e c t K e y a n y T y p e z b w N T n L X > < a : K e y > < K e y > M e a s u r e s \ S u m   o f   i n j u r i e s _ f a t a l \ T a g I n f o \ V a l u e < / K e y > < / a : K e y > < a : V a l u e   i : t y p e = " M e a s u r e G r i d V i e w S t a t e I D i a g r a m T a g A d d i t i o n a l I n f o " / > < / a : K e y V a l u e O f D i a g r a m O b j e c t K e y a n y T y p e z b w N T n L X > < a : K e y V a l u e O f D i a g r a m O b j e c t K e y a n y T y p e z b w N T n L X > < a : K e y > < K e y > C o l u m n s \ c r a s h _ d a t e < / K e y > < / a : K e y > < a : V a l u e   i : t y p e = " M e a s u r e G r i d N o d e V i e w S t a t e " > < L a y e d O u t > t r u e < / L a y e d O u t > < / a : V a l u e > < / a : K e y V a l u e O f D i a g r a m O b j e c t K e y a n y T y p e z b w N T n L X > < a : K e y V a l u e O f D i a g r a m O b j e c t K e y a n y T y p e z b w N T n L X > < a : K e y > < K e y > C o l u m n s \ t r a f f i c _ c o n t r o l _ d e v i c e < / K e y > < / a : K e y > < a : V a l u e   i : t y p e = " M e a s u r e G r i d N o d e V i e w S t a t e " > < C o l u m n > 1 < / C o l u m n > < L a y e d O u t > t r u e < / L a y e d O u t > < / a : V a l u e > < / a : K e y V a l u e O f D i a g r a m O b j e c t K e y a n y T y p e z b w N T n L X > < a : K e y V a l u e O f D i a g r a m O b j e c t K e y a n y T y p e z b w N T n L X > < a : K e y > < K e y > C o l u m n s \ w e a t h e r _ c o n d i t i o n < / K e y > < / a : K e y > < a : V a l u e   i : t y p e = " M e a s u r e G r i d N o d e V i e w S t a t e " > < C o l u m n > 2 < / C o l u m n > < L a y e d O u t > t r u e < / L a y e d O u t > < / a : V a l u e > < / a : K e y V a l u e O f D i a g r a m O b j e c t K e y a n y T y p e z b w N T n L X > < a : K e y V a l u e O f D i a g r a m O b j e c t K e y a n y T y p e z b w N T n L X > < a : K e y > < K e y > C o l u m n s \ l i g h t i n g _ c o n d i t i o n < / K e y > < / a : K e y > < a : V a l u e   i : t y p e = " M e a s u r e G r i d N o d e V i e w S t a t e " > < C o l u m n > 3 < / C o l u m n > < L a y e d O u t > t r u e < / L a y e d O u t > < / a : V a l u e > < / a : K e y V a l u e O f D i a g r a m O b j e c t K e y a n y T y p e z b w N T n L X > < a : K e y V a l u e O f D i a g r a m O b j e c t K e y a n y T y p e z b w N T n L X > < a : K e y > < K e y > C o l u m n s \ f i r s t _ c r a s h _ t y p e < / K e y > < / a : K e y > < a : V a l u e   i : t y p e = " M e a s u r e G r i d N o d e V i e w S t a t e " > < C o l u m n > 4 < / C o l u m n > < L a y e d O u t > t r u e < / L a y e d O u t > < / a : V a l u e > < / a : K e y V a l u e O f D i a g r a m O b j e c t K e y a n y T y p e z b w N T n L X > < a : K e y V a l u e O f D i a g r a m O b j e c t K e y a n y T y p e z b w N T n L X > < a : K e y > < K e y > C o l u m n s \ t r a f f i c w a y _ t y p e < / K e y > < / a : K e y > < a : V a l u e   i : t y p e = " M e a s u r e G r i d N o d e V i e w S t a t e " > < C o l u m n > 5 < / C o l u m n > < L a y e d O u t > t r u e < / L a y e d O u t > < / a : V a l u e > < / a : K e y V a l u e O f D i a g r a m O b j e c t K e y a n y T y p e z b w N T n L X > < a : K e y V a l u e O f D i a g r a m O b j e c t K e y a n y T y p e z b w N T n L X > < a : K e y > < K e y > C o l u m n s \ a l i g n m e n t < / K e y > < / a : K e y > < a : V a l u e   i : t y p e = " M e a s u r e G r i d N o d e V i e w S t a t e " > < C o l u m n > 6 < / C o l u m n > < L a y e d O u t > t r u e < / L a y e d O u t > < / a : V a l u e > < / a : K e y V a l u e O f D i a g r a m O b j e c t K e y a n y T y p e z b w N T n L X > < a : K e y V a l u e O f D i a g r a m O b j e c t K e y a n y T y p e z b w N T n L X > < a : K e y > < K e y > C o l u m n s \ r o a d w a y _ s u r f a c e _ c o n d < / K e y > < / a : K e y > < a : V a l u e   i : t y p e = " M e a s u r e G r i d N o d e V i e w S t a t e " > < C o l u m n > 7 < / C o l u m n > < L a y e d O u t > t r u e < / L a y e d O u t > < / a : V a l u e > < / a : K e y V a l u e O f D i a g r a m O b j e c t K e y a n y T y p e z b w N T n L X > < a : K e y V a l u e O f D i a g r a m O b j e c t K e y a n y T y p e z b w N T n L X > < a : K e y > < K e y > C o l u m n s \ r o a d _ d e f e c t < / K e y > < / a : K e y > < a : V a l u e   i : t y p e = " M e a s u r e G r i d N o d e V i e w S t a t e " > < C o l u m n > 8 < / C o l u m n > < L a y e d O u t > t r u e < / L a y e d O u t > < / a : V a l u e > < / a : K e y V a l u e O f D i a g r a m O b j e c t K e y a n y T y p e z b w N T n L X > < a : K e y V a l u e O f D i a g r a m O b j e c t K e y a n y T y p e z b w N T n L X > < a : K e y > < K e y > C o l u m n s \ c r a s h _ t y p e < / K e y > < / a : K e y > < a : V a l u e   i : t y p e = " M e a s u r e G r i d N o d e V i e w S t a t e " > < C o l u m n > 9 < / C o l u m n > < L a y e d O u t > t r u e < / L a y e d O u t > < / a : V a l u e > < / a : K e y V a l u e O f D i a g r a m O b j e c t K e y a n y T y p e z b w N T n L X > < a : K e y V a l u e O f D i a g r a m O b j e c t K e y a n y T y p e z b w N T n L X > < a : K e y > < K e y > C o l u m n s \ i n t e r s e c t i o n _ r e l a t e d _ i < / K e y > < / a : K e y > < a : V a l u e   i : t y p e = " M e a s u r e G r i d N o d e V i e w S t a t e " > < C o l u m n > 1 0 < / C o l u m n > < L a y e d O u t > t r u e < / L a y e d O u t > < / a : V a l u e > < / a : K e y V a l u e O f D i a g r a m O b j e c t K e y a n y T y p e z b w N T n L X > < a : K e y V a l u e O f D i a g r a m O b j e c t K e y a n y T y p e z b w N T n L X > < a : K e y > < K e y > C o l u m n s \ d a m a g e < / K e y > < / a : K e y > < a : V a l u e   i : t y p e = " M e a s u r e G r i d N o d e V i e w S t a t e " > < C o l u m n > 1 1 < / C o l u m n > < L a y e d O u t > t r u e < / L a y e d O u t > < / a : V a l u e > < / a : K e y V a l u e O f D i a g r a m O b j e c t K e y a n y T y p e z b w N T n L X > < a : K e y V a l u e O f D i a g r a m O b j e c t K e y a n y T y p e z b w N T n L X > < a : K e y > < K e y > C o l u m n s \ p r i m _ c o n t r i b u t o r y _ c a u s e < / K e y > < / a : K e y > < a : V a l u e   i : t y p e = " M e a s u r e G r i d N o d e V i e w S t a t e " > < C o l u m n > 1 2 < / C o l u m n > < L a y e d O u t > t r u e < / L a y e d O u t > < / a : V a l u e > < / a : K e y V a l u e O f D i a g r a m O b j e c t K e y a n y T y p e z b w N T n L X > < a : K e y V a l u e O f D i a g r a m O b j e c t K e y a n y T y p e z b w N T n L X > < a : K e y > < K e y > C o l u m n s \ m o s t _ s e v e r e _ i n j u r y < / K e y > < / a : K e y > < a : V a l u e   i : t y p e = " M e a s u r e G r i d N o d e V i e w S t a t e " > < C o l u m n > 1 3 < / C o l u m n > < L a y e d O u t > t r u e < / L a y e d O u t > < / a : V a l u e > < / a : K e y V a l u e O f D i a g r a m O b j e c t K e y a n y T y p e z b w N T n L X > < a : K e y V a l u e O f D i a g r a m O b j e c t K e y a n y T y p e z b w N T n L X > < a : K e y > < K e y > C o l u m n s \ i n j u r i e s _ t o t a l < / K e y > < / a : K e y > < a : V a l u e   i : t y p e = " M e a s u r e G r i d N o d e V i e w S t a t e " > < C o l u m n > 1 4 < / C o l u m n > < L a y e d O u t > t r u e < / L a y e d O u t > < / a : V a l u e > < / a : K e y V a l u e O f D i a g r a m O b j e c t K e y a n y T y p e z b w N T n L X > < a : K e y V a l u e O f D i a g r a m O b j e c t K e y a n y T y p e z b w N T n L X > < a : K e y > < K e y > C o l u m n s \ i n j u r i e s _ f a t a l < / K e y > < / a : K e y > < a : V a l u e   i : t y p e = " M e a s u r e G r i d N o d e V i e w S t a t e " > < C o l u m n > 1 5 < / C o l u m n > < L a y e d O u t > t r u e < / L a y e d O u t > < / a : V a l u e > < / a : K e y V a l u e O f D i a g r a m O b j e c t K e y a n y T y p e z b w N T n L X > < a : K e y V a l u e O f D i a g r a m O b j e c t K e y a n y T y p e z b w N T n L X > < a : K e y > < K e y > C o l u m n s \ i n j u r i e s _ i n c a p a c i t a t i n g < / K e y > < / a : K e y > < a : V a l u e   i : t y p e = " M e a s u r e G r i d N o d e V i e w S t a t e " > < C o l u m n > 1 6 < / C o l u m n > < L a y e d O u t > t r u e < / L a y e d O u t > < / a : V a l u e > < / a : K e y V a l u e O f D i a g r a m O b j e c t K e y a n y T y p e z b w N T n L X > < a : K e y V a l u e O f D i a g r a m O b j e c t K e y a n y T y p e z b w N T n L X > < a : K e y > < K e y > C o l u m n s \ i n j u r i e s _ n o n _ i n c a p a c i t a t i n g < / K e y > < / a : K e y > < a : V a l u e   i : t y p e = " M e a s u r e G r i d N o d e V i e w S t a t e " > < C o l u m n > 1 7 < / C o l u m n > < L a y e d O u t > t r u e < / L a y e d O u t > < / a : V a l u e > < / a : K e y V a l u e O f D i a g r a m O b j e c t K e y a n y T y p e z b w N T n L X > < a : K e y V a l u e O f D i a g r a m O b j e c t K e y a n y T y p e z b w N T n L X > < a : K e y > < K e y > C o l u m n s \ i n j u r i e s _ r e p o r t e d _ n o t _ e v i d e n t < / K e y > < / a : K e y > < a : V a l u e   i : t y p e = " M e a s u r e G r i d N o d e V i e w S t a t e " > < C o l u m n > 1 8 < / C o l u m n > < L a y e d O u t > t r u e < / L a y e d O u t > < / a : V a l u e > < / a : K e y V a l u e O f D i a g r a m O b j e c t K e y a n y T y p e z b w N T n L X > < a : K e y V a l u e O f D i a g r a m O b j e c t K e y a n y T y p e z b w N T n L X > < a : K e y > < K e y > C o l u m n s \ i n j u r i e s _ n o _ i n d i c a t i o n < / K e y > < / a : K e y > < a : V a l u e   i : t y p e = " M e a s u r e G r i d N o d e V i e w S t a t e " > < C o l u m n > 1 9 < / C o l u m n > < L a y e d O u t > t r u e < / L a y e d O u t > < / a : V a l u e > < / a : K e y V a l u e O f D i a g r a m O b j e c t K e y a n y T y p e z b w N T n L X > < a : K e y V a l u e O f D i a g r a m O b j e c t K e y a n y T y p e z b w N T n L X > < a : K e y > < K e y > L i n k s \ & l t ; C o l u m n s \ S u m   o f   i n j u r i e s _ t o t a l & g t ; - & l t ; M e a s u r e s \ i n j u r i e s _ t o t a l & g t ; < / K e y > < / a : K e y > < a : V a l u e   i : t y p e = " M e a s u r e G r i d V i e w S t a t e I D i a g r a m L i n k " / > < / a : K e y V a l u e O f D i a g r a m O b j e c t K e y a n y T y p e z b w N T n L X > < a : K e y V a l u e O f D i a g r a m O b j e c t K e y a n y T y p e z b w N T n L X > < a : K e y > < K e y > L i n k s \ & l t ; C o l u m n s \ S u m   o f   i n j u r i e s _ t o t a l & g t ; - & l t ; M e a s u r e s \ i n j u r i e s _ t o t a l & g t ; \ C O L U M N < / K e y > < / a : K e y > < a : V a l u e   i : t y p e = " M e a s u r e G r i d V i e w S t a t e I D i a g r a m L i n k E n d p o i n t " / > < / a : K e y V a l u e O f D i a g r a m O b j e c t K e y a n y T y p e z b w N T n L X > < a : K e y V a l u e O f D i a g r a m O b j e c t K e y a n y T y p e z b w N T n L X > < a : K e y > < K e y > L i n k s \ & l t ; C o l u m n s \ S u m   o f   i n j u r i e s _ t o t a l & g t ; - & l t ; M e a s u r e s \ i n j u r i e s _ t o t a l & g t ; \ M E A S U R E < / K e y > < / a : K e y > < a : V a l u e   i : t y p e = " M e a s u r e G r i d V i e w S t a t e I D i a g r a m L i n k E n d p o i n t " / > < / a : K e y V a l u e O f D i a g r a m O b j e c t K e y a n y T y p e z b w N T n L X > < a : K e y V a l u e O f D i a g r a m O b j e c t K e y a n y T y p e z b w N T n L X > < a : K e y > < K e y > L i n k s \ & l t ; C o l u m n s \ C o u n t   o f   c r a s h _ d a t e & g t ; - & l t ; M e a s u r e s \ c r a s h _ d a t e & g t ; < / K e y > < / a : K e y > < a : V a l u e   i : t y p e = " M e a s u r e G r i d V i e w S t a t e I D i a g r a m L i n k " / > < / a : K e y V a l u e O f D i a g r a m O b j e c t K e y a n y T y p e z b w N T n L X > < a : K e y V a l u e O f D i a g r a m O b j e c t K e y a n y T y p e z b w N T n L X > < a : K e y > < K e y > L i n k s \ & l t ; C o l u m n s \ C o u n t   o f   c r a s h _ d a t e & g t ; - & l t ; M e a s u r e s \ c r a s h _ d a t e & g t ; \ C O L U M N < / K e y > < / a : K e y > < a : V a l u e   i : t y p e = " M e a s u r e G r i d V i e w S t a t e I D i a g r a m L i n k E n d p o i n t " / > < / a : K e y V a l u e O f D i a g r a m O b j e c t K e y a n y T y p e z b w N T n L X > < a : K e y V a l u e O f D i a g r a m O b j e c t K e y a n y T y p e z b w N T n L X > < a : K e y > < K e y > L i n k s \ & l t ; C o l u m n s \ C o u n t   o f   c r a s h _ d a t e & g t ; - & l t ; M e a s u r e s \ c r a s h _ d a t e & g t ; \ M E A S U R E < / K e y > < / a : K e y > < a : V a l u e   i : t y p e = " M e a s u r e G r i d V i e w S t a t e I D i a g r a m L i n k E n d p o i n t " / > < / a : K e y V a l u e O f D i a g r a m O b j e c t K e y a n y T y p e z b w N T n L X > < a : K e y V a l u e O f D i a g r a m O b j e c t K e y a n y T y p e z b w N T n L X > < a : K e y > < K e y > L i n k s \ & l t ; C o l u m n s \ S u m   o f   i n j u r i e s _ f a t a l & g t ; - & l t ; M e a s u r e s \ i n j u r i e s _ f a t a l & g t ; < / K e y > < / a : K e y > < a : V a l u e   i : t y p e = " M e a s u r e G r i d V i e w S t a t e I D i a g r a m L i n k " / > < / a : K e y V a l u e O f D i a g r a m O b j e c t K e y a n y T y p e z b w N T n L X > < a : K e y V a l u e O f D i a g r a m O b j e c t K e y a n y T y p e z b w N T n L X > < a : K e y > < K e y > L i n k s \ & l t ; C o l u m n s \ S u m   o f   i n j u r i e s _ f a t a l & g t ; - & l t ; M e a s u r e s \ i n j u r i e s _ f a t a l & g t ; \ C O L U M N < / K e y > < / a : K e y > < a : V a l u e   i : t y p e = " M e a s u r e G r i d V i e w S t a t e I D i a g r a m L i n k E n d p o i n t " / > < / a : K e y V a l u e O f D i a g r a m O b j e c t K e y a n y T y p e z b w N T n L X > < a : K e y V a l u e O f D i a g r a m O b j e c t K e y a n y T y p e z b w N T n L X > < a : K e y > < K e y > L i n k s \ & l t ; C o l u m n s \ S u m   o f   i n j u r i e s _ f a t a l & g t ; - & l t ; M e a s u r e s \ i n j u r i e s _ f a t a l & g t ; \ M E A S U R E 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 T a g s \ T a b l e s \ & l t ; T a b l e s \ T r a f f i c   A c c i d e n t s & g t ; < / K e y > < / D i a g r a m O b j e c t K e y > < D i a g r a m O b j e c t K e y > < K e y > D y n a m i c   T a g s \ T a b l e s \ & l t ; T a b l e s \ C r a s h   D a t e & g t ; < / K e y > < / D i a g r a m O b j e c t K e y > < D i a g r a m O b j e c t K e y > < K e y > T a b l e s \ T r a f f i c   A c c i d e n t s < / K e y > < / D i a g r a m O b j e c t K e y > < D i a g r a m O b j e c t K e y > < K e y > T a b l e s \ T r a f f i c   A c c i d e n t s \ C o l u m n s \ c r a s h _ d a t e < / K e y > < / D i a g r a m O b j e c t K e y > < D i a g r a m O b j e c t K e y > < K e y > T a b l e s \ T r a f f i c   A c c i d e n t s \ C o l u m n s \ t r a f f i c _ c o n t r o l _ d e v i c e < / K e y > < / D i a g r a m O b j e c t K e y > < D i a g r a m O b j e c t K e y > < K e y > T a b l e s \ T r a f f i c   A c c i d e n t s \ C o l u m n s \ w e a t h e r _ c o n d i t i o n < / K e y > < / D i a g r a m O b j e c t K e y > < D i a g r a m O b j e c t K e y > < K e y > T a b l e s \ T r a f f i c   A c c i d e n t s \ C o l u m n s \ l i g h t i n g _ c o n d i t i o n < / K e y > < / D i a g r a m O b j e c t K e y > < D i a g r a m O b j e c t K e y > < K e y > T a b l e s \ T r a f f i c   A c c i d e n t s \ C o l u m n s \ f i r s t _ c r a s h _ t y p e < / K e y > < / D i a g r a m O b j e c t K e y > < D i a g r a m O b j e c t K e y > < K e y > T a b l e s \ T r a f f i c   A c c i d e n t s \ C o l u m n s \ t r a f f i c w a y _ t y p e < / K e y > < / D i a g r a m O b j e c t K e y > < D i a g r a m O b j e c t K e y > < K e y > T a b l e s \ T r a f f i c   A c c i d e n t s \ C o l u m n s \ a l i g n m e n t < / K e y > < / D i a g r a m O b j e c t K e y > < D i a g r a m O b j e c t K e y > < K e y > T a b l e s \ T r a f f i c   A c c i d e n t s \ C o l u m n s \ r o a d w a y _ s u r f a c e _ c o n d < / K e y > < / D i a g r a m O b j e c t K e y > < D i a g r a m O b j e c t K e y > < K e y > T a b l e s \ T r a f f i c   A c c i d e n t s \ C o l u m n s \ r o a d _ d e f e c t < / K e y > < / D i a g r a m O b j e c t K e y > < D i a g r a m O b j e c t K e y > < K e y > T a b l e s \ T r a f f i c   A c c i d e n t s \ C o l u m n s \ c r a s h _ t y p e < / K e y > < / D i a g r a m O b j e c t K e y > < D i a g r a m O b j e c t K e y > < K e y > T a b l e s \ T r a f f i c   A c c i d e n t s \ C o l u m n s \ i n t e r s e c t i o n _ r e l a t e d _ i < / K e y > < / D i a g r a m O b j e c t K e y > < D i a g r a m O b j e c t K e y > < K e y > T a b l e s \ T r a f f i c   A c c i d e n t s \ C o l u m n s \ d a m a g e < / K e y > < / D i a g r a m O b j e c t K e y > < D i a g r a m O b j e c t K e y > < K e y > T a b l e s \ T r a f f i c   A c c i d e n t s \ C o l u m n s \ p r i m _ c o n t r i b u t o r y _ c a u s e < / K e y > < / D i a g r a m O b j e c t K e y > < D i a g r a m O b j e c t K e y > < K e y > T a b l e s \ T r a f f i c   A c c i d e n t s \ C o l u m n s \ m o s t _ s e v e r e _ i n j u r y < / K e y > < / D i a g r a m O b j e c t K e y > < D i a g r a m O b j e c t K e y > < K e y > T a b l e s \ T r a f f i c   A c c i d e n t s \ C o l u m n s \ i n j u r i e s _ t o t a l < / K e y > < / D i a g r a m O b j e c t K e y > < D i a g r a m O b j e c t K e y > < K e y > T a b l e s \ T r a f f i c   A c c i d e n t s \ C o l u m n s \ i n j u r i e s _ f a t a l < / K e y > < / D i a g r a m O b j e c t K e y > < D i a g r a m O b j e c t K e y > < K e y > T a b l e s \ T r a f f i c   A c c i d e n t s \ C o l u m n s \ i n j u r i e s _ i n c a p a c i t a t i n g < / K e y > < / D i a g r a m O b j e c t K e y > < D i a g r a m O b j e c t K e y > < K e y > T a b l e s \ T r a f f i c   A c c i d e n t s \ C o l u m n s \ i n j u r i e s _ n o n _ i n c a p a c i t a t i n g < / K e y > < / D i a g r a m O b j e c t K e y > < D i a g r a m O b j e c t K e y > < K e y > T a b l e s \ T r a f f i c   A c c i d e n t s \ C o l u m n s \ i n j u r i e s _ r e p o r t e d _ n o t _ e v i d e n t < / K e y > < / D i a g r a m O b j e c t K e y > < D i a g r a m O b j e c t K e y > < K e y > T a b l e s \ T r a f f i c   A c c i d e n t s \ C o l u m n s \ i n j u r i e s _ n o _ i n d i c a t i o n < / K e y > < / D i a g r a m O b j e c t K e y > < D i a g r a m O b j e c t K e y > < K e y > T a b l e s \ T r a f f i c   A c c i d e n t s \ M e a s u r e s \ S u m   o f   i n j u r i e s _ t o t a l < / K e y > < / D i a g r a m O b j e c t K e y > < D i a g r a m O b j e c t K e y > < K e y > T a b l e s \ T r a f f i c   A c c i d e n t s \ S u m   o f   i n j u r i e s _ t o t a l \ A d d i t i o n a l   I n f o \ I m p l i c i t   M e a s u r e < / K e y > < / D i a g r a m O b j e c t K e y > < D i a g r a m O b j e c t K e y > < K e y > T a b l e s \ T r a f f i c   A c c i d e n t s \ M e a s u r e s \ C o u n t   o f   c r a s h _ d a t e < / K e y > < / D i a g r a m O b j e c t K e y > < D i a g r a m O b j e c t K e y > < K e y > T a b l e s \ T r a f f i c   A c c i d e n t s \ C o u n t   o f   c r a s h _ d a t e \ A d d i t i o n a l   I n f o \ I m p l i c i t   M e a s u r e < / K e y > < / D i a g r a m O b j e c t K e y > < D i a g r a m O b j e c t K e y > < K e y > T a b l e s \ T r a f f i c   A c c i d e n t s \ M e a s u r e s \ S u m   o f   i n j u r i e s _ f a t a l < / K e y > < / D i a g r a m O b j e c t K e y > < D i a g r a m O b j e c t K e y > < K e y > T a b l e s \ T r a f f i c   A c c i d e n t s \ S u m   o f   i n j u r i e s _ f a t a l \ A d d i t i o n a l   I n f o \ I m p l i c i t   M e a s u r e < / K e y > < / D i a g r a m O b j e c t K e y > < D i a g r a m O b j e c t K e y > < K e y > T a b l e s \ C r a s h   D a t e < / K e y > < / D i a g r a m O b j e c t K e y > < D i a g r a m O b j e c t K e y > < K e y > T a b l e s \ C r a s h   D a t e \ C o l u m n s \ C r a s h   D a t e < / K e y > < / D i a g r a m O b j e c t K e y > < D i a g r a m O b j e c t K e y > < K e y > T a b l e s \ C r a s h   D a t e \ C o l u m n s \ C r a s h   Y e a r < / K e y > < / D i a g r a m O b j e c t K e y > < D i a g r a m O b j e c t K e y > < K e y > T a b l e s \ C r a s h   D a t e \ C o l u m n s \ C r a s h   M o n t h < / K e y > < / D i a g r a m O b j e c t K e y > < D i a g r a m O b j e c t K e y > < K e y > T a b l e s \ C r a s h   D a t e \ C o l u m n s \ C r a s h   H o u r < / K e y > < / D i a g r a m O b j e c t K e y > < D i a g r a m O b j e c t K e y > < K e y > T a b l e s \ C r a s h   D a t e \ C o l u m n s \ P a r t O f T h e D a y < / K e y > < / D i a g r a m O b j e c t K e y > < D i a g r a m O b j e c t K e y > < K e y > T a b l e s \ C r a s h   D a t e \ M e a s u r e s \ C o u n t   o f   C r a s h   D a t e < / K e y > < / D i a g r a m O b j e c t K e y > < D i a g r a m O b j e c t K e y > < K e y > T a b l e s \ C r a s h   D a t e \ C o u n t   o f   C r a s h   D a t e \ A d d i t i o n a l   I n f o \ I m p l i c i t   M e a s u r e < / K e y > < / D i a g r a m O b j e c t K e y > < D i a g r a m O b j e c t K e y > < K e y > R e l a t i o n s h i p s \ & l t ; T a b l e s \ T r a f f i c   A c c i d e n t s \ C o l u m n s \ c r a s h _ d a t e & g t ; - & l t ; T a b l e s \ C r a s h   D a t e \ C o l u m n s \ C r a s h   D a t e & g t ; < / K e y > < / D i a g r a m O b j e c t K e y > < D i a g r a m O b j e c t K e y > < K e y > R e l a t i o n s h i p s \ & l t ; T a b l e s \ T r a f f i c   A c c i d e n t s \ C o l u m n s \ c r a s h _ d a t e & g t ; - & l t ; T a b l e s \ C r a s h   D a t e \ C o l u m n s \ C r a s h   D a t e & g t ; \ F K < / K e y > < / D i a g r a m O b j e c t K e y > < D i a g r a m O b j e c t K e y > < K e y > R e l a t i o n s h i p s \ & l t ; T a b l e s \ T r a f f i c   A c c i d e n t s \ C o l u m n s \ c r a s h _ d a t e & g t ; - & l t ; T a b l e s \ C r a s h   D a t e \ C o l u m n s \ C r a s h   D a t e & g t ; \ P K < / K e y > < / D i a g r a m O b j e c t K e y > < D i a g r a m O b j e c t K e y > < K e y > R e l a t i o n s h i p s \ & l t ; T a b l e s \ T r a f f i c   A c c i d e n t s \ C o l u m n s \ c r a s h _ d a t e & g t ; - & l t ; T a b l e s \ C r a s h   D a t e \ C o l u m n s \ C r a s h   D a t e & g t ; \ C r o s s F i l t e r < / K e y > < / D i a g r a m O b j e c t K e y > < / A l l K e y s > < S e l e c t e d K e y s > < D i a g r a m O b j e c t K e y > < K e y > R e l a t i o n s h i p s \ & l t ; T a b l e s \ T r a f f i c   A c c i d e n t s \ C o l u m n s \ c r a s h _ d a t e & g t ; - & l t ; T a b l e s \ C r a s h   D a t e \ C o l u m n s \ C r a s h   D a t e & g t ; 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 T a g s \ T a b l e s \ & l t ; T a b l e s \ T r a f f i c   A c c i d e n t s & g t ; < / K e y > < / a : K e y > < a : V a l u e   i : t y p e = " D i a g r a m D i s p l a y T a g V i e w S t a t e " > < I s N o t F i l t e r e d O u t > t r u e < / I s N o t F i l t e r e d O u t > < / a : V a l u e > < / a : K e y V a l u e O f D i a g r a m O b j e c t K e y a n y T y p e z b w N T n L X > < a : K e y V a l u e O f D i a g r a m O b j e c t K e y a n y T y p e z b w N T n L X > < a : K e y > < K e y > D y n a m i c   T a g s \ T a b l e s \ & l t ; T a b l e s \ C r a s h   D a t e & g t ; < / K e y > < / a : K e y > < a : V a l u e   i : t y p e = " D i a g r a m D i s p l a y T a g V i e w S t a t e " > < I s N o t F i l t e r e d O u t > t r u e < / I s N o t F i l t e r e d O u t > < / a : V a l u e > < / a : K e y V a l u e O f D i a g r a m O b j e c t K e y a n y T y p e z b w N T n L X > < a : K e y V a l u e O f D i a g r a m O b j e c t K e y a n y T y p e z b w N T n L X > < a : K e y > < K e y > T a b l e s \ T r a f f i c   A c c i d e n t s < / K e y > < / a : K e y > < a : V a l u e   i : t y p e = " D i a g r a m D i s p l a y N o d e V i e w S t a t e " > < H e i g h t > 1 5 0 < / H e i g h t > < I s E x p a n d e d > t r u e < / I s E x p a n d e d > < L a y e d O u t > t r u e < / L a y e d O u t > < W i d t h > 2 0 0 < / W i d t h > < / a : V a l u e > < / a : K e y V a l u e O f D i a g r a m O b j e c t K e y a n y T y p e z b w N T n L X > < a : K e y V a l u e O f D i a g r a m O b j e c t K e y a n y T y p e z b w N T n L X > < a : K e y > < K e y > T a b l e s \ T r a f f i c   A c c i d e n t s \ C o l u m n s \ c r a s h _ d a t e < / K e y > < / a : K e y > < a : V a l u e   i : t y p e = " D i a g r a m D i s p l a y N o d e V i e w S t a t e " > < H e i g h t > 1 5 0 < / H e i g h t > < I s E x p a n d e d > t r u e < / I s E x p a n d e d > < W i d t h > 2 0 0 < / W i d t h > < / a : V a l u e > < / a : K e y V a l u e O f D i a g r a m O b j e c t K e y a n y T y p e z b w N T n L X > < a : K e y V a l u e O f D i a g r a m O b j e c t K e y a n y T y p e z b w N T n L X > < a : K e y > < K e y > T a b l e s \ T r a f f i c   A c c i d e n t s \ C o l u m n s \ t r a f f i c _ c o n t r o l _ d e v i c e < / K e y > < / a : K e y > < a : V a l u e   i : t y p e = " D i a g r a m D i s p l a y N o d e V i e w S t a t e " > < H e i g h t > 1 5 0 < / H e i g h t > < I s E x p a n d e d > t r u e < / I s E x p a n d e d > < W i d t h > 2 0 0 < / W i d t h > < / a : V a l u e > < / a : K e y V a l u e O f D i a g r a m O b j e c t K e y a n y T y p e z b w N T n L X > < a : K e y V a l u e O f D i a g r a m O b j e c t K e y a n y T y p e z b w N T n L X > < a : K e y > < K e y > T a b l e s \ T r a f f i c   A c c i d e n t s \ C o l u m n s \ w e a t h e r _ c o n d i t i o n < / K e y > < / a : K e y > < a : V a l u e   i : t y p e = " D i a g r a m D i s p l a y N o d e V i e w S t a t e " > < H e i g h t > 1 5 0 < / H e i g h t > < I s E x p a n d e d > t r u e < / I s E x p a n d e d > < W i d t h > 2 0 0 < / W i d t h > < / a : V a l u e > < / a : K e y V a l u e O f D i a g r a m O b j e c t K e y a n y T y p e z b w N T n L X > < a : K e y V a l u e O f D i a g r a m O b j e c t K e y a n y T y p e z b w N T n L X > < a : K e y > < K e y > T a b l e s \ T r a f f i c   A c c i d e n t s \ C o l u m n s \ l i g h t i n g _ c o n d i t i o n < / K e y > < / a : K e y > < a : V a l u e   i : t y p e = " D i a g r a m D i s p l a y N o d e V i e w S t a t e " > < H e i g h t > 1 5 0 < / H e i g h t > < I s E x p a n d e d > t r u e < / I s E x p a n d e d > < W i d t h > 2 0 0 < / W i d t h > < / a : V a l u e > < / a : K e y V a l u e O f D i a g r a m O b j e c t K e y a n y T y p e z b w N T n L X > < a : K e y V a l u e O f D i a g r a m O b j e c t K e y a n y T y p e z b w N T n L X > < a : K e y > < K e y > T a b l e s \ T r a f f i c   A c c i d e n t s \ C o l u m n s \ f i r s t _ c r a s h _ t y p e < / K e y > < / a : K e y > < a : V a l u e   i : t y p e = " D i a g r a m D i s p l a y N o d e V i e w S t a t e " > < H e i g h t > 1 5 0 < / H e i g h t > < I s E x p a n d e d > t r u e < / I s E x p a n d e d > < W i d t h > 2 0 0 < / W i d t h > < / a : V a l u e > < / a : K e y V a l u e O f D i a g r a m O b j e c t K e y a n y T y p e z b w N T n L X > < a : K e y V a l u e O f D i a g r a m O b j e c t K e y a n y T y p e z b w N T n L X > < a : K e y > < K e y > T a b l e s \ T r a f f i c   A c c i d e n t s \ C o l u m n s \ t r a f f i c w a y _ t y p e < / K e y > < / a : K e y > < a : V a l u e   i : t y p e = " D i a g r a m D i s p l a y N o d e V i e w S t a t e " > < H e i g h t > 1 5 0 < / H e i g h t > < I s E x p a n d e d > t r u e < / I s E x p a n d e d > < W i d t h > 2 0 0 < / W i d t h > < / a : V a l u e > < / a : K e y V a l u e O f D i a g r a m O b j e c t K e y a n y T y p e z b w N T n L X > < a : K e y V a l u e O f D i a g r a m O b j e c t K e y a n y T y p e z b w N T n L X > < a : K e y > < K e y > T a b l e s \ T r a f f i c   A c c i d e n t s \ C o l u m n s \ a l i g n m e n t < / K e y > < / a : K e y > < a : V a l u e   i : t y p e = " D i a g r a m D i s p l a y N o d e V i e w S t a t e " > < H e i g h t > 1 5 0 < / H e i g h t > < I s E x p a n d e d > t r u e < / I s E x p a n d e d > < W i d t h > 2 0 0 < / W i d t h > < / a : V a l u e > < / a : K e y V a l u e O f D i a g r a m O b j e c t K e y a n y T y p e z b w N T n L X > < a : K e y V a l u e O f D i a g r a m O b j e c t K e y a n y T y p e z b w N T n L X > < a : K e y > < K e y > T a b l e s \ T r a f f i c   A c c i d e n t s \ C o l u m n s \ r o a d w a y _ s u r f a c e _ c o n d < / K e y > < / a : K e y > < a : V a l u e   i : t y p e = " D i a g r a m D i s p l a y N o d e V i e w S t a t e " > < H e i g h t > 1 5 0 < / H e i g h t > < I s E x p a n d e d > t r u e < / I s E x p a n d e d > < W i d t h > 2 0 0 < / W i d t h > < / a : V a l u e > < / a : K e y V a l u e O f D i a g r a m O b j e c t K e y a n y T y p e z b w N T n L X > < a : K e y V a l u e O f D i a g r a m O b j e c t K e y a n y T y p e z b w N T n L X > < a : K e y > < K e y > T a b l e s \ T r a f f i c   A c c i d e n t s \ C o l u m n s \ r o a d _ d e f e c t < / K e y > < / a : K e y > < a : V a l u e   i : t y p e = " D i a g r a m D i s p l a y N o d e V i e w S t a t e " > < H e i g h t > 1 5 0 < / H e i g h t > < I s E x p a n d e d > t r u e < / I s E x p a n d e d > < W i d t h > 2 0 0 < / W i d t h > < / a : V a l u e > < / a : K e y V a l u e O f D i a g r a m O b j e c t K e y a n y T y p e z b w N T n L X > < a : K e y V a l u e O f D i a g r a m O b j e c t K e y a n y T y p e z b w N T n L X > < a : K e y > < K e y > T a b l e s \ T r a f f i c   A c c i d e n t s \ C o l u m n s \ c r a s h _ t y p e < / K e y > < / a : K e y > < a : V a l u e   i : t y p e = " D i a g r a m D i s p l a y N o d e V i e w S t a t e " > < H e i g h t > 1 5 0 < / H e i g h t > < I s E x p a n d e d > t r u e < / I s E x p a n d e d > < W i d t h > 2 0 0 < / W i d t h > < / a : V a l u e > < / a : K e y V a l u e O f D i a g r a m O b j e c t K e y a n y T y p e z b w N T n L X > < a : K e y V a l u e O f D i a g r a m O b j e c t K e y a n y T y p e z b w N T n L X > < a : K e y > < K e y > T a b l e s \ T r a f f i c   A c c i d e n t s \ C o l u m n s \ i n t e r s e c t i o n _ r e l a t e d _ i < / K e y > < / a : K e y > < a : V a l u e   i : t y p e = " D i a g r a m D i s p l a y N o d e V i e w S t a t e " > < H e i g h t > 1 5 0 < / H e i g h t > < I s E x p a n d e d > t r u e < / I s E x p a n d e d > < W i d t h > 2 0 0 < / W i d t h > < / a : V a l u e > < / a : K e y V a l u e O f D i a g r a m O b j e c t K e y a n y T y p e z b w N T n L X > < a : K e y V a l u e O f D i a g r a m O b j e c t K e y a n y T y p e z b w N T n L X > < a : K e y > < K e y > T a b l e s \ T r a f f i c   A c c i d e n t s \ C o l u m n s \ d a m a g e < / K e y > < / a : K e y > < a : V a l u e   i : t y p e = " D i a g r a m D i s p l a y N o d e V i e w S t a t e " > < H e i g h t > 1 5 0 < / H e i g h t > < I s E x p a n d e d > t r u e < / I s E x p a n d e d > < W i d t h > 2 0 0 < / W i d t h > < / a : V a l u e > < / a : K e y V a l u e O f D i a g r a m O b j e c t K e y a n y T y p e z b w N T n L X > < a : K e y V a l u e O f D i a g r a m O b j e c t K e y a n y T y p e z b w N T n L X > < a : K e y > < K e y > T a b l e s \ T r a f f i c   A c c i d e n t s \ C o l u m n s \ p r i m _ c o n t r i b u t o r y _ c a u s e < / K e y > < / a : K e y > < a : V a l u e   i : t y p e = " D i a g r a m D i s p l a y N o d e V i e w S t a t e " > < H e i g h t > 1 5 0 < / H e i g h t > < I s E x p a n d e d > t r u e < / I s E x p a n d e d > < W i d t h > 2 0 0 < / W i d t h > < / a : V a l u e > < / a : K e y V a l u e O f D i a g r a m O b j e c t K e y a n y T y p e z b w N T n L X > < a : K e y V a l u e O f D i a g r a m O b j e c t K e y a n y T y p e z b w N T n L X > < a : K e y > < K e y > T a b l e s \ T r a f f i c   A c c i d e n t s \ C o l u m n s \ m o s t _ s e v e r e _ i n j u r y < / K e y > < / a : K e y > < a : V a l u e   i : t y p e = " D i a g r a m D i s p l a y N o d e V i e w S t a t e " > < H e i g h t > 1 5 0 < / H e i g h t > < I s E x p a n d e d > t r u e < / I s E x p a n d e d > < W i d t h > 2 0 0 < / W i d t h > < / a : V a l u e > < / a : K e y V a l u e O f D i a g r a m O b j e c t K e y a n y T y p e z b w N T n L X > < a : K e y V a l u e O f D i a g r a m O b j e c t K e y a n y T y p e z b w N T n L X > < a : K e y > < K e y > T a b l e s \ T r a f f i c   A c c i d e n t s \ C o l u m n s \ i n j u r i e s _ t o t a l < / K e y > < / a : K e y > < a : V a l u e   i : t y p e = " D i a g r a m D i s p l a y N o d e V i e w S t a t e " > < H e i g h t > 1 5 0 < / H e i g h t > < I s E x p a n d e d > t r u e < / I s E x p a n d e d > < W i d t h > 2 0 0 < / W i d t h > < / a : V a l u e > < / a : K e y V a l u e O f D i a g r a m O b j e c t K e y a n y T y p e z b w N T n L X > < a : K e y V a l u e O f D i a g r a m O b j e c t K e y a n y T y p e z b w N T n L X > < a : K e y > < K e y > T a b l e s \ T r a f f i c   A c c i d e n t s \ C o l u m n s \ i n j u r i e s _ f a t a l < / K e y > < / a : K e y > < a : V a l u e   i : t y p e = " D i a g r a m D i s p l a y N o d e V i e w S t a t e " > < H e i g h t > 1 5 0 < / H e i g h t > < I s E x p a n d e d > t r u e < / I s E x p a n d e d > < W i d t h > 2 0 0 < / W i d t h > < / a : V a l u e > < / a : K e y V a l u e O f D i a g r a m O b j e c t K e y a n y T y p e z b w N T n L X > < a : K e y V a l u e O f D i a g r a m O b j e c t K e y a n y T y p e z b w N T n L X > < a : K e y > < K e y > T a b l e s \ T r a f f i c   A c c i d e n t s \ C o l u m n s \ i n j u r i e s _ i n c a p a c i t a t i n g < / K e y > < / a : K e y > < a : V a l u e   i : t y p e = " D i a g r a m D i s p l a y N o d e V i e w S t a t e " > < H e i g h t > 1 5 0 < / H e i g h t > < I s E x p a n d e d > t r u e < / I s E x p a n d e d > < W i d t h > 2 0 0 < / W i d t h > < / a : V a l u e > < / a : K e y V a l u e O f D i a g r a m O b j e c t K e y a n y T y p e z b w N T n L X > < a : K e y V a l u e O f D i a g r a m O b j e c t K e y a n y T y p e z b w N T n L X > < a : K e y > < K e y > T a b l e s \ T r a f f i c   A c c i d e n t s \ C o l u m n s \ i n j u r i e s _ n o n _ i n c a p a c i t a t i n g < / K e y > < / a : K e y > < a : V a l u e   i : t y p e = " D i a g r a m D i s p l a y N o d e V i e w S t a t e " > < H e i g h t > 1 5 0 < / H e i g h t > < I s E x p a n d e d > t r u e < / I s E x p a n d e d > < W i d t h > 2 0 0 < / W i d t h > < / a : V a l u e > < / a : K e y V a l u e O f D i a g r a m O b j e c t K e y a n y T y p e z b w N T n L X > < a : K e y V a l u e O f D i a g r a m O b j e c t K e y a n y T y p e z b w N T n L X > < a : K e y > < K e y > T a b l e s \ T r a f f i c   A c c i d e n t s \ C o l u m n s \ i n j u r i e s _ r e p o r t e d _ n o t _ e v i d e n t < / K e y > < / a : K e y > < a : V a l u e   i : t y p e = " D i a g r a m D i s p l a y N o d e V i e w S t a t e " > < H e i g h t > 1 5 0 < / H e i g h t > < I s E x p a n d e d > t r u e < / I s E x p a n d e d > < W i d t h > 2 0 0 < / W i d t h > < / a : V a l u e > < / a : K e y V a l u e O f D i a g r a m O b j e c t K e y a n y T y p e z b w N T n L X > < a : K e y V a l u e O f D i a g r a m O b j e c t K e y a n y T y p e z b w N T n L X > < a : K e y > < K e y > T a b l e s \ T r a f f i c   A c c i d e n t s \ C o l u m n s \ i n j u r i e s _ n o _ i n d i c a t i o n < / K e y > < / a : K e y > < a : V a l u e   i : t y p e = " D i a g r a m D i s p l a y N o d e V i e w S t a t e " > < H e i g h t > 1 5 0 < / H e i g h t > < I s E x p a n d e d > t r u e < / I s E x p a n d e d > < W i d t h > 2 0 0 < / W i d t h > < / a : V a l u e > < / a : K e y V a l u e O f D i a g r a m O b j e c t K e y a n y T y p e z b w N T n L X > < a : K e y V a l u e O f D i a g r a m O b j e c t K e y a n y T y p e z b w N T n L X > < a : K e y > < K e y > T a b l e s \ T r a f f i c   A c c i d e n t s \ M e a s u r e s \ S u m   o f   i n j u r i e s _ t o t a l < / K e y > < / a : K e y > < a : V a l u e   i : t y p e = " D i a g r a m D i s p l a y N o d e V i e w S t a t e " > < H e i g h t > 1 5 0 < / H e i g h t > < I s E x p a n d e d > t r u e < / I s E x p a n d e d > < W i d t h > 2 0 0 < / W i d t h > < / a : V a l u e > < / a : K e y V a l u e O f D i a g r a m O b j e c t K e y a n y T y p e z b w N T n L X > < a : K e y V a l u e O f D i a g r a m O b j e c t K e y a n y T y p e z b w N T n L X > < a : K e y > < K e y > T a b l e s \ T r a f f i c   A c c i d e n t s \ S u m   o f   i n j u r i e s _ t o t a l \ A d d i t i o n a l   I n f o \ I m p l i c i t   M e a s u r e < / K e y > < / a : K e y > < a : V a l u e   i : t y p e = " D i a g r a m D i s p l a y V i e w S t a t e I D i a g r a m T a g A d d i t i o n a l I n f o " / > < / a : K e y V a l u e O f D i a g r a m O b j e c t K e y a n y T y p e z b w N T n L X > < a : K e y V a l u e O f D i a g r a m O b j e c t K e y a n y T y p e z b w N T n L X > < a : K e y > < K e y > T a b l e s \ T r a f f i c   A c c i d e n t s \ M e a s u r e s \ C o u n t   o f   c r a s h _ d a t e < / K e y > < / a : K e y > < a : V a l u e   i : t y p e = " D i a g r a m D i s p l a y N o d e V i e w S t a t e " > < H e i g h t > 1 5 0 < / H e i g h t > < I s E x p a n d e d > t r u e < / I s E x p a n d e d > < W i d t h > 2 0 0 < / W i d t h > < / a : V a l u e > < / a : K e y V a l u e O f D i a g r a m O b j e c t K e y a n y T y p e z b w N T n L X > < a : K e y V a l u e O f D i a g r a m O b j e c t K e y a n y T y p e z b w N T n L X > < a : K e y > < K e y > T a b l e s \ T r a f f i c   A c c i d e n t s \ C o u n t   o f   c r a s h _ d a t e \ A d d i t i o n a l   I n f o \ I m p l i c i t   M e a s u r e < / K e y > < / a : K e y > < a : V a l u e   i : t y p e = " D i a g r a m D i s p l a y V i e w S t a t e I D i a g r a m T a g A d d i t i o n a l I n f o " / > < / a : K e y V a l u e O f D i a g r a m O b j e c t K e y a n y T y p e z b w N T n L X > < a : K e y V a l u e O f D i a g r a m O b j e c t K e y a n y T y p e z b w N T n L X > < a : K e y > < K e y > T a b l e s \ T r a f f i c   A c c i d e n t s \ M e a s u r e s \ S u m   o f   i n j u r i e s _ f a t a l < / K e y > < / a : K e y > < a : V a l u e   i : t y p e = " D i a g r a m D i s p l a y N o d e V i e w S t a t e " > < H e i g h t > 1 5 0 < / H e i g h t > < I s E x p a n d e d > t r u e < / I s E x p a n d e d > < W i d t h > 2 0 0 < / W i d t h > < / a : V a l u e > < / a : K e y V a l u e O f D i a g r a m O b j e c t K e y a n y T y p e z b w N T n L X > < a : K e y V a l u e O f D i a g r a m O b j e c t K e y a n y T y p e z b w N T n L X > < a : K e y > < K e y > T a b l e s \ T r a f f i c   A c c i d e n t s \ S u m   o f   i n j u r i e s _ f a t a l \ A d d i t i o n a l   I n f o \ I m p l i c i t   M e a s u r e < / K e y > < / a : K e y > < a : V a l u e   i : t y p e = " D i a g r a m D i s p l a y V i e w S t a t e I D i a g r a m T a g A d d i t i o n a l I n f o " / > < / a : K e y V a l u e O f D i a g r a m O b j e c t K e y a n y T y p e z b w N T n L X > < a : K e y V a l u e O f D i a g r a m O b j e c t K e y a n y T y p e z b w N T n L X > < a : K e y > < K e y > T a b l e s \ C r a s h   D a t e < / K e y > < / a : K e y > < a : V a l u e   i : t y p e = " D i a g r a m D i s p l a y N o d e V i e w S t a t e " > < H e i g h t > 1 5 0 < / H e i g h t > < I s E x p a n d e d > t r u e < / I s E x p a n d e d > < L a y e d O u t > t r u e < / L a y e d O u t > < L e f t > 3 2 9 . 9 0 3 8 1 0 5 6 7 6 6 5 8 < / L e f t > < T a b I n d e x > 1 < / T a b I n d e x > < W i d t h > 2 0 0 < / W i d t h > < / a : V a l u e > < / a : K e y V a l u e O f D i a g r a m O b j e c t K e y a n y T y p e z b w N T n L X > < a : K e y V a l u e O f D i a g r a m O b j e c t K e y a n y T y p e z b w N T n L X > < a : K e y > < K e y > T a b l e s \ C r a s h   D a t e \ C o l u m n s \ C r a s h   D a t e < / K e y > < / a : K e y > < a : V a l u e   i : t y p e = " D i a g r a m D i s p l a y N o d e V i e w S t a t e " > < H e i g h t > 1 5 0 < / H e i g h t > < I s E x p a n d e d > t r u e < / I s E x p a n d e d > < W i d t h > 2 0 0 < / W i d t h > < / a : V a l u e > < / a : K e y V a l u e O f D i a g r a m O b j e c t K e y a n y T y p e z b w N T n L X > < a : K e y V a l u e O f D i a g r a m O b j e c t K e y a n y T y p e z b w N T n L X > < a : K e y > < K e y > T a b l e s \ C r a s h   D a t e \ C o l u m n s \ C r a s h   Y e a r < / K e y > < / a : K e y > < a : V a l u e   i : t y p e = " D i a g r a m D i s p l a y N o d e V i e w S t a t e " > < H e i g h t > 1 5 0 < / H e i g h t > < I s E x p a n d e d > t r u e < / I s E x p a n d e d > < W i d t h > 2 0 0 < / W i d t h > < / a : V a l u e > < / a : K e y V a l u e O f D i a g r a m O b j e c t K e y a n y T y p e z b w N T n L X > < a : K e y V a l u e O f D i a g r a m O b j e c t K e y a n y T y p e z b w N T n L X > < a : K e y > < K e y > T a b l e s \ C r a s h   D a t e \ C o l u m n s \ C r a s h   M o n t h < / K e y > < / a : K e y > < a : V a l u e   i : t y p e = " D i a g r a m D i s p l a y N o d e V i e w S t a t e " > < H e i g h t > 1 5 0 < / H e i g h t > < I s E x p a n d e d > t r u e < / I s E x p a n d e d > < W i d t h > 2 0 0 < / W i d t h > < / a : V a l u e > < / a : K e y V a l u e O f D i a g r a m O b j e c t K e y a n y T y p e z b w N T n L X > < a : K e y V a l u e O f D i a g r a m O b j e c t K e y a n y T y p e z b w N T n L X > < a : K e y > < K e y > T a b l e s \ C r a s h   D a t e \ C o l u m n s \ C r a s h   H o u r < / K e y > < / a : K e y > < a : V a l u e   i : t y p e = " D i a g r a m D i s p l a y N o d e V i e w S t a t e " > < H e i g h t > 1 5 0 < / H e i g h t > < I s E x p a n d e d > t r u e < / I s E x p a n d e d > < W i d t h > 2 0 0 < / W i d t h > < / a : V a l u e > < / a : K e y V a l u e O f D i a g r a m O b j e c t K e y a n y T y p e z b w N T n L X > < a : K e y V a l u e O f D i a g r a m O b j e c t K e y a n y T y p e z b w N T n L X > < a : K e y > < K e y > T a b l e s \ C r a s h   D a t e \ C o l u m n s \ P a r t O f T h e D a y < / K e y > < / a : K e y > < a : V a l u e   i : t y p e = " D i a g r a m D i s p l a y N o d e V i e w S t a t e " > < H e i g h t > 1 5 0 < / H e i g h t > < I s E x p a n d e d > t r u e < / I s E x p a n d e d > < W i d t h > 2 0 0 < / W i d t h > < / a : V a l u e > < / a : K e y V a l u e O f D i a g r a m O b j e c t K e y a n y T y p e z b w N T n L X > < a : K e y V a l u e O f D i a g r a m O b j e c t K e y a n y T y p e z b w N T n L X > < a : K e y > < K e y > T a b l e s \ C r a s h   D a t e \ M e a s u r e s \ C o u n t   o f   C r a s h   D a t e < / K e y > < / a : K e y > < a : V a l u e   i : t y p e = " D i a g r a m D i s p l a y N o d e V i e w S t a t e " > < H e i g h t > 1 5 0 < / H e i g h t > < I s E x p a n d e d > t r u e < / I s E x p a n d e d > < W i d t h > 2 0 0 < / W i d t h > < / a : V a l u e > < / a : K e y V a l u e O f D i a g r a m O b j e c t K e y a n y T y p e z b w N T n L X > < a : K e y V a l u e O f D i a g r a m O b j e c t K e y a n y T y p e z b w N T n L X > < a : K e y > < K e y > T a b l e s \ C r a s h   D a t e \ C o u n t   o f   C r a s h   D a t e \ A d d i t i o n a l   I n f o \ I m p l i c i t   M e a s u r e < / K e y > < / a : K e y > < a : V a l u e   i : t y p e = " D i a g r a m D i s p l a y V i e w S t a t e I D i a g r a m T a g A d d i t i o n a l I n f o " / > < / a : K e y V a l u e O f D i a g r a m O b j e c t K e y a n y T y p e z b w N T n L X > < a : K e y V a l u e O f D i a g r a m O b j e c t K e y a n y T y p e z b w N T n L X > < a : K e y > < K e y > R e l a t i o n s h i p s \ & l t ; T a b l e s \ T r a f f i c   A c c i d e n t s \ C o l u m n s \ c r a s h _ d a t e & g t ; - & l t ; T a b l e s \ C r a s h   D a t e \ C o l u m n s \ C r a s h   D a t e & g t ; < / K e y > < / a : K e y > < a : V a l u e   i : t y p e = " D i a g r a m D i s p l a y L i n k V i e w S t a t e " > < A u t o m a t i o n P r o p e r t y H e l p e r T e x t > E n d   p o i n t   1 :   ( 2 1 6 , 7 5 ) .   E n d   p o i n t   2 :   ( 3 1 3 . 9 0 3 8 1 0 5 6 7 6 6 6 , 7 5 )   < / A u t o m a t i o n P r o p e r t y H e l p e r T e x t > < I s F o c u s e d > t r u e < / I s F o c u s e d > < L a y e d O u t > t r u e < / L a y e d O u t > < P o i n t s   x m l n s : b = " h t t p : / / s c h e m a s . d a t a c o n t r a c t . o r g / 2 0 0 4 / 0 7 / S y s t e m . W i n d o w s " > < b : P o i n t > < b : _ x > 2 1 6 . 0 0 0 0 0 0 0 0 0 0 0 0 0 3 < / b : _ x > < b : _ y > 7 5 < / b : _ y > < / b : P o i n t > < b : P o i n t > < b : _ x > 3 1 3 . 9 0 3 8 1 0 5 6 7 6 6 5 8 < / b : _ x > < b : _ y > 7 5 < / b : _ y > < / b : P o i n t > < / P o i n t s > < / a : V a l u e > < / a : K e y V a l u e O f D i a g r a m O b j e c t K e y a n y T y p e z b w N T n L X > < a : K e y V a l u e O f D i a g r a m O b j e c t K e y a n y T y p e z b w N T n L X > < a : K e y > < K e y > R e l a t i o n s h i p s \ & l t ; T a b l e s \ T r a f f i c   A c c i d e n t s \ C o l u m n s \ c r a s h _ d a t e & g t ; - & l t ; T a b l e s \ C r a s h   D a t e \ C o l u m n s \ C r a s h   D a t e & g t ; \ F K < / K e y > < / a : K e y > < a : V a l u e   i : t y p e = " D i a g r a m D i s p l a y L i n k E n d p o i n t V i e w S t a t e " > < H e i g h t > 1 6 < / H e i g h t > < L a b e l L o c a t i o n   x m l n s : b = " h t t p : / / s c h e m a s . d a t a c o n t r a c t . o r g / 2 0 0 4 / 0 7 / S y s t e m . W i n d o w s " > < b : _ x > 2 0 0 . 0 0 0 0 0 0 0 0 0 0 0 0 0 3 < / b : _ x > < b : _ y > 6 7 < / b : _ y > < / L a b e l L o c a t i o n > < L o c a t i o n   x m l n s : b = " h t t p : / / s c h e m a s . d a t a c o n t r a c t . o r g / 2 0 0 4 / 0 7 / S y s t e m . W i n d o w s " > < b : _ x > 2 0 0 < / b : _ x > < b : _ y > 7 5 < / b : _ y > < / L o c a t i o n > < S h a p e R o t a t e A n g l e > 3 6 0 < / S h a p e R o t a t e A n g l e > < W i d t h > 1 6 < / W i d t h > < / a : V a l u e > < / a : K e y V a l u e O f D i a g r a m O b j e c t K e y a n y T y p e z b w N T n L X > < a : K e y V a l u e O f D i a g r a m O b j e c t K e y a n y T y p e z b w N T n L X > < a : K e y > < K e y > R e l a t i o n s h i p s \ & l t ; T a b l e s \ T r a f f i c   A c c i d e n t s \ C o l u m n s \ c r a s h _ d a t e & g t ; - & l t ; T a b l e s \ C r a s h   D a t e \ C o l u m n s \ C r a s h   D a t e & g t ; \ P K 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 R e l a t i o n s h i p s \ & l t ; T a b l e s \ T r a f f i c   A c c i d e n t s \ C o l u m n s \ c r a s h _ d a t e & g t ; - & l t ; T a b l e s \ C r a s h   D a t e \ C o l u m n s \ C r a s h   D a t e & g t ; \ C r o s s F i l t e r < / K e y > < / a : K e y > < a : V a l u e   i : t y p e = " D i a g r a m D i s p l a y L i n k C r o s s F i l t e r V i e w S t a t e " > < P o i n t s   x m l n s : b = " h t t p : / / s c h e m a s . d a t a c o n t r a c t . o r g / 2 0 0 4 / 0 7 / S y s t e m . W i n d o w s " > < b : P o i n t > < b : _ x > 2 1 6 . 0 0 0 0 0 0 0 0 0 0 0 0 0 3 < / b : _ x > < b : _ y > 7 5 < / b : _ y > < / b : P o i n t > < b : P o i n t > < b : _ x > 3 1 3 . 9 0 3 8 1 0 5 6 7 6 6 5 8 < / b : _ x > < b : _ y > 7 5 < / b : _ y > < / b : P o i n t > < / P o i n t s > < / a : V a l u e > < / a : K e y V a l u e O f D i a g r a m O b j e c t K e y a n y T y p e z b w N T n L X > < / V i e w S t a t e s > < / D i a g r a m M a n a g e r . S e r i a l i z a b l e D i a g r a m > < / A r r a y O f D i a g r a m M a n a g e r . S e r i a l i z a b l e D i a g r a m > ] ] > < / 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 2 0 2 5 - 0 5 - 2 7 T 1 6 : 5 8 : 1 6 . 3 4 1 7 8 8 1 - 0 7 : 0 0 < / L a s t P r o c e s s e d T i m e > < / D a t a M o d e l i n g S a n d b o x . S e r i a l i z e d S a n d b o x E r r o r C a c h e > ] ] > < / 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 T r a f f i c   A c c i d e n t s _ 4 1 a 9 4 1 9 e - d a c 2 - 4 3 b 0 - 9 7 1 b - 9 9 c 5 5 5 1 2 4 2 f 9 < / K e y > < V a l u e   x m l n s : a = " h t t p : / / s c h e m a s . d a t a c o n t r a c t . o r g / 2 0 0 4 / 0 7 / M i c r o s o f t . A n a l y s i s S e r v i c e s . C o m m o n " > < a : H a s F o c u s > t r u e < / a : H a s F o c u s > < a : S i z e A t D p i 9 6 > 1 7 8 < / a : S i z e A t D p i 9 6 > < a : V i s i b l e > t r u e < / a : V i s i b l e > < / V a l u e > < / K e y V a l u e O f s t r i n g S a n d b o x E d i t o r . M e a s u r e G r i d S t a t e S c d E 3 5 R y > < / A r r a y O f K e y V a l u e O f s t r i n g S a n d b o x E d i t o r . M e a s u r e G r i d S t a t e S c d E 3 5 R y > ] ] > < / C u s t o m C o n t e n t > < / G e m i n i > 
</file>

<file path=customXml/item6.xml>��< ? x m l   v e r s i o n = " 1 . 0 "   e n c o d i n g = " U T F - 1 6 " ? > < G e m i n i   x m l n s = " h t t p : / / g e m i n i / p i v o t c u s t o m i z a t i o n / T a b l e X M L _ T r a f f i c   A c c i d e n t s _ 4 1 a 9 4 1 9 e - d a c 2 - 4 3 b 0 - 9 7 1 b - 9 9 c 5 5 5 1 2 4 2 f 9 " > < C u s t o m C o n t e n t > < ! [ C D A T A [ < T a b l e W i d g e t G r i d S e r i a l i z a t i o n   x m l n s : x s d = " h t t p : / / w w w . w 3 . o r g / 2 0 0 1 / X M L S c h e m a "   x m l n s : x s i = " h t t p : / / w w w . w 3 . o r g / 2 0 0 1 / X M L S c h e m a - i n s t a n c e " > < C o l u m n S u g g e s t e d T y p e   / > < C o l u m n F o r m a t   / > < C o l u m n A c c u r a c y   / > < C o l u m n C u r r e n c y S y m b o l   / > < C o l u m n P o s i t i v e P a t t e r n   / > < C o l u m n N e g a t i v e P a t t e r n   / > < C o l u m n W i d t h s > < i t e m > < k e y > < s t r i n g > c r a s h _ d a t e < / s t r i n g > < / k e y > < v a l u e > < i n t > 2 0 6 < / i n t > < / v a l u e > < / i t e m > < i t e m > < k e y > < s t r i n g > t r a f f i c _ c o n t r o l _ d e v i c e < / s t r i n g > < / k e y > < v a l u e > < i n t > 3 4 2 < / i n t > < / v a l u e > < / i t e m > < i t e m > < k e y > < s t r i n g > w e a t h e r _ c o n d i t i o n < / s t r i n g > < / k e y > < v a l u e > < i n t > 3 0 3 < / i n t > < / v a l u e > < / i t e m > < i t e m > < k e y > < s t r i n g > l i g h t i n g _ c o n d i t i o n < / s t r i n g > < / k e y > < v a l u e > < i n t > 2 9 5 < / i n t > < / v a l u e > < / i t e m > < i t e m > < k e y > < s t r i n g > f i r s t _ c r a s h _ t y p e < / s t r i n g > < / k e y > < v a l u e > < i n t > 2 7 0 < / i n t > < / v a l u e > < / i t e m > < i t e m > < k e y > < s t r i n g > t r a f f i c w a y _ t y p e < / s t r i n g > < / k e y > < v a l u e > < i n t > 2 5 7 < / i n t > < / v a l u e > < / i t e m > < i t e m > < k e y > < s t r i n g > a l i g n m e n t < / s t r i n g > < / k e y > < v a l u e > < i n t > 1 8 7 < / i n t > < / v a l u e > < / i t e m > < i t e m > < k e y > < s t r i n g > r o a d w a y _ s u r f a c e _ c o n d < / s t r i n g > < / k e y > < v a l u e > < i n t > 3 6 9 < / i n t > < / v a l u e > < / i t e m > < i t e m > < k e y > < s t r i n g > r o a d _ d e f e c t < / s t r i n g > < / k e y > < v a l u e > < i n t > 2 1 6 < / i n t > < / v a l u e > < / i t e m > < i t e m > < k e y > < s t r i n g > c r a s h _ t y p e < / s t r i n g > < / k e y > < v a l u e > < i n t > 2 0 5 < / i n t > < / v a l u e > < / i t e m > < i t e m > < k e y > < s t r i n g > i n t e r s e c t i o n _ r e l a t e d _ i < / s t r i n g > < / k e y > < v a l u e > < i n t > 3 4 3 < / i n t > < / v a l u e > < / i t e m > < i t e m > < k e y > < s t r i n g > d a m a g e < / s t r i n g > < / k e y > < v a l u e > < i n t > 1 6 4 < / i n t > < / v a l u e > < / i t e m > < i t e m > < k e y > < s t r i n g > p r i m _ c o n t r i b u t o r y _ c a u s e < / s t r i n g > < / k e y > < v a l u e > < i n t > 3 8 7 < / i n t > < / v a l u e > < / i t e m > < i t e m > < k e y > < s t r i n g > m o s t _ s e v e r e _ i n j u r y < / s t r i n g > < / k e y > < v a l u e > < i n t > 3 1 7 < / i n t > < / v a l u e > < / i t e m > < i t e m > < k e y > < s t r i n g > i n j u r i e s _ t o t a l < / s t r i n g > < / k e y > < v a l u e > < i n t > 2 2 8 < / i n t > < / v a l u e > < / i t e m > < i t e m > < k e y > < s t r i n g > i n j u r i e s _ f a t a l < / s t r i n g > < / k e y > < v a l u e > < i n t > 2 2 7 < / i n t > < / v a l u e > < / i t e m > < i t e m > < k e y > < s t r i n g > i n j u r i e s _ i n c a p a c i t a t i n g < / s t r i n g > < / k e y > < v a l u e > < i n t > 3 5 5 < / i n t > < / v a l u e > < / i t e m > < i t e m > < k e y > < s t r i n g > i n j u r i e s _ n o n _ i n c a p a c i t a t i n g < / s t r i n g > < / k e y > < v a l u e > < i n t > 4 2 3 < / i n t > < / v a l u e > < / i t e m > < i t e m > < k e y > < s t r i n g > i n j u r i e s _ r e p o r t e d _ n o t _ e v i d e n t < / s t r i n g > < / k e y > < v a l u e > < i n t > 4 5 5 < / i n t > < / v a l u e > < / i t e m > < i t e m > < k e y > < s t r i n g > i n j u r i e s _ n o _ i n d i c a t i o n < / s t r i n g > < / k e y > < v a l u e > < i n t > 3 5 1 < / i n t > < / v a l u e > < / i t e m > < / C o l u m n W i d t h s > < C o l u m n D i s p l a y I n d e x > < i t e m > < k e y > < s t r i n g > c r a s h _ d a t e < / s t r i n g > < / k e y > < v a l u e > < i n t > 0 < / i n t > < / v a l u e > < / i t e m > < i t e m > < k e y > < s t r i n g > t r a f f i c _ c o n t r o l _ d e v i c e < / s t r i n g > < / k e y > < v a l u e > < i n t > 1 < / i n t > < / v a l u e > < / i t e m > < i t e m > < k e y > < s t r i n g > w e a t h e r _ c o n d i t i o n < / s t r i n g > < / k e y > < v a l u e > < i n t > 2 < / i n t > < / v a l u e > < / i t e m > < i t e m > < k e y > < s t r i n g > l i g h t i n g _ c o n d i t i o n < / s t r i n g > < / k e y > < v a l u e > < i n t > 3 < / i n t > < / v a l u e > < / i t e m > < i t e m > < k e y > < s t r i n g > f i r s t _ c r a s h _ t y p e < / s t r i n g > < / k e y > < v a l u e > < i n t > 4 < / i n t > < / v a l u e > < / i t e m > < i t e m > < k e y > < s t r i n g > t r a f f i c w a y _ t y p e < / s t r i n g > < / k e y > < v a l u e > < i n t > 5 < / i n t > < / v a l u e > < / i t e m > < i t e m > < k e y > < s t r i n g > a l i g n m e n t < / s t r i n g > < / k e y > < v a l u e > < i n t > 6 < / i n t > < / v a l u e > < / i t e m > < i t e m > < k e y > < s t r i n g > r o a d w a y _ s u r f a c e _ c o n d < / s t r i n g > < / k e y > < v a l u e > < i n t > 7 < / i n t > < / v a l u e > < / i t e m > < i t e m > < k e y > < s t r i n g > r o a d _ d e f e c t < / s t r i n g > < / k e y > < v a l u e > < i n t > 8 < / i n t > < / v a l u e > < / i t e m > < i t e m > < k e y > < s t r i n g > c r a s h _ t y p e < / s t r i n g > < / k e y > < v a l u e > < i n t > 9 < / i n t > < / v a l u e > < / i t e m > < i t e m > < k e y > < s t r i n g > i n t e r s e c t i o n _ r e l a t e d _ i < / s t r i n g > < / k e y > < v a l u e > < i n t > 1 0 < / i n t > < / v a l u e > < / i t e m > < i t e m > < k e y > < s t r i n g > d a m a g e < / s t r i n g > < / k e y > < v a l u e > < i n t > 1 1 < / i n t > < / v a l u e > < / i t e m > < i t e m > < k e y > < s t r i n g > p r i m _ c o n t r i b u t o r y _ c a u s e < / s t r i n g > < / k e y > < v a l u e > < i n t > 1 2 < / i n t > < / v a l u e > < / i t e m > < i t e m > < k e y > < s t r i n g > m o s t _ s e v e r e _ i n j u r y < / s t r i n g > < / k e y > < v a l u e > < i n t > 1 3 < / i n t > < / v a l u e > < / i t e m > < i t e m > < k e y > < s t r i n g > i n j u r i e s _ t o t a l < / s t r i n g > < / k e y > < v a l u e > < i n t > 1 4 < / i n t > < / v a l u e > < / i t e m > < i t e m > < k e y > < s t r i n g > i n j u r i e s _ f a t a l < / s t r i n g > < / k e y > < v a l u e > < i n t > 1 5 < / i n t > < / v a l u e > < / i t e m > < i t e m > < k e y > < s t r i n g > i n j u r i e s _ i n c a p a c i t a t i n g < / s t r i n g > < / k e y > < v a l u e > < i n t > 1 6 < / i n t > < / v a l u e > < / i t e m > < i t e m > < k e y > < s t r i n g > i n j u r i e s _ n o n _ i n c a p a c i t a t i n g < / s t r i n g > < / k e y > < v a l u e > < i n t > 1 7 < / i n t > < / v a l u e > < / i t e m > < i t e m > < k e y > < s t r i n g > i n j u r i e s _ r e p o r t e d _ n o t _ e v i d e n t < / s t r i n g > < / k e y > < v a l u e > < i n t > 1 8 < / i n t > < / v a l u e > < / i t e m > < i t e m > < k e y > < s t r i n g > i n j u r i e s _ n o _ i n d i c a t i o n < / s t r i n g > < / k e y > < v a l u e > < i n t > 1 9 < / 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 T r a f f i c   A c c i d e n t s 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 T r a f f i c   A c c i d e n t s 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 C o l u m n s \ c r a s h _ d a t e < / K e y > < / a : K e y > < a : V a l u e   i : t y p e = " T a b l e W i d g e t B a s e V i e w S t a t e " / > < / a : K e y V a l u e O f D i a g r a m O b j e c t K e y a n y T y p e z b w N T n L X > < a : K e y V a l u e O f D i a g r a m O b j e c t K e y a n y T y p e z b w N T n L X > < a : K e y > < K e y > C o l u m n s \ t r a f f i c _ c o n t r o l _ d e v i c e < / K e y > < / a : K e y > < a : V a l u e   i : t y p e = " T a b l e W i d g e t B a s e V i e w S t a t e " / > < / a : K e y V a l u e O f D i a g r a m O b j e c t K e y a n y T y p e z b w N T n L X > < a : K e y V a l u e O f D i a g r a m O b j e c t K e y a n y T y p e z b w N T n L X > < a : K e y > < K e y > C o l u m n s \ w e a t h e r _ c o n d i t i o n < / K e y > < / a : K e y > < a : V a l u e   i : t y p e = " T a b l e W i d g e t B a s e V i e w S t a t e " / > < / a : K e y V a l u e O f D i a g r a m O b j e c t K e y a n y T y p e z b w N T n L X > < a : K e y V a l u e O f D i a g r a m O b j e c t K e y a n y T y p e z b w N T n L X > < a : K e y > < K e y > C o l u m n s \ l i g h t i n g _ c o n d i t i o n < / K e y > < / a : K e y > < a : V a l u e   i : t y p e = " T a b l e W i d g e t B a s e V i e w S t a t e " / > < / a : K e y V a l u e O f D i a g r a m O b j e c t K e y a n y T y p e z b w N T n L X > < a : K e y V a l u e O f D i a g r a m O b j e c t K e y a n y T y p e z b w N T n L X > < a : K e y > < K e y > C o l u m n s \ f i r s t _ c r a s h _ t y p e < / K e y > < / a : K e y > < a : V a l u e   i : t y p e = " T a b l e W i d g e t B a s e V i e w S t a t e " / > < / a : K e y V a l u e O f D i a g r a m O b j e c t K e y a n y T y p e z b w N T n L X > < a : K e y V a l u e O f D i a g r a m O b j e c t K e y a n y T y p e z b w N T n L X > < a : K e y > < K e y > C o l u m n s \ t r a f f i c w a y _ t y p e < / K e y > < / a : K e y > < a : V a l u e   i : t y p e = " T a b l e W i d g e t B a s e V i e w S t a t e " / > < / a : K e y V a l u e O f D i a g r a m O b j e c t K e y a n y T y p e z b w N T n L X > < a : K e y V a l u e O f D i a g r a m O b j e c t K e y a n y T y p e z b w N T n L X > < a : K e y > < K e y > C o l u m n s \ a l i g n m e n t < / K e y > < / a : K e y > < a : V a l u e   i : t y p e = " T a b l e W i d g e t B a s e V i e w S t a t e " / > < / a : K e y V a l u e O f D i a g r a m O b j e c t K e y a n y T y p e z b w N T n L X > < a : K e y V a l u e O f D i a g r a m O b j e c t K e y a n y T y p e z b w N T n L X > < a : K e y > < K e y > C o l u m n s \ r o a d w a y _ s u r f a c e _ c o n d < / K e y > < / a : K e y > < a : V a l u e   i : t y p e = " T a b l e W i d g e t B a s e V i e w S t a t e " / > < / a : K e y V a l u e O f D i a g r a m O b j e c t K e y a n y T y p e z b w N T n L X > < a : K e y V a l u e O f D i a g r a m O b j e c t K e y a n y T y p e z b w N T n L X > < a : K e y > < K e y > C o l u m n s \ r o a d _ d e f e c t < / K e y > < / a : K e y > < a : V a l u e   i : t y p e = " T a b l e W i d g e t B a s e V i e w S t a t e " / > < / a : K e y V a l u e O f D i a g r a m O b j e c t K e y a n y T y p e z b w N T n L X > < a : K e y V a l u e O f D i a g r a m O b j e c t K e y a n y T y p e z b w N T n L X > < a : K e y > < K e y > C o l u m n s \ c r a s h _ t y p e < / K e y > < / a : K e y > < a : V a l u e   i : t y p e = " T a b l e W i d g e t B a s e V i e w S t a t e " / > < / a : K e y V a l u e O f D i a g r a m O b j e c t K e y a n y T y p e z b w N T n L X > < a : K e y V a l u e O f D i a g r a m O b j e c t K e y a n y T y p e z b w N T n L X > < a : K e y > < K e y > C o l u m n s \ i n t e r s e c t i o n _ r e l a t e d _ i < / K e y > < / a : K e y > < a : V a l u e   i : t y p e = " T a b l e W i d g e t B a s e V i e w S t a t e " / > < / a : K e y V a l u e O f D i a g r a m O b j e c t K e y a n y T y p e z b w N T n L X > < a : K e y V a l u e O f D i a g r a m O b j e c t K e y a n y T y p e z b w N T n L X > < a : K e y > < K e y > C o l u m n s \ d a m a g e < / K e y > < / a : K e y > < a : V a l u e   i : t y p e = " T a b l e W i d g e t B a s e V i e w S t a t e " / > < / a : K e y V a l u e O f D i a g r a m O b j e c t K e y a n y T y p e z b w N T n L X > < a : K e y V a l u e O f D i a g r a m O b j e c t K e y a n y T y p e z b w N T n L X > < a : K e y > < K e y > C o l u m n s \ p r i m _ c o n t r i b u t o r y _ c a u s e < / K e y > < / a : K e y > < a : V a l u e   i : t y p e = " T a b l e W i d g e t B a s e V i e w S t a t e " / > < / a : K e y V a l u e O f D i a g r a m O b j e c t K e y a n y T y p e z b w N T n L X > < a : K e y V a l u e O f D i a g r a m O b j e c t K e y a n y T y p e z b w N T n L X > < a : K e y > < K e y > C o l u m n s \ m o s t _ s e v e r e _ i n j u r y < / K e y > < / a : K e y > < a : V a l u e   i : t y p e = " T a b l e W i d g e t B a s e V i e w S t a t e " / > < / a : K e y V a l u e O f D i a g r a m O b j e c t K e y a n y T y p e z b w N T n L X > < a : K e y V a l u e O f D i a g r a m O b j e c t K e y a n y T y p e z b w N T n L X > < a : K e y > < K e y > C o l u m n s \ i n j u r i e s _ t o t a l < / K e y > < / a : K e y > < a : V a l u e   i : t y p e = " T a b l e W i d g e t B a s e V i e w S t a t e " / > < / a : K e y V a l u e O f D i a g r a m O b j e c t K e y a n y T y p e z b w N T n L X > < a : K e y V a l u e O f D i a g r a m O b j e c t K e y a n y T y p e z b w N T n L X > < a : K e y > < K e y > C o l u m n s \ i n j u r i e s _ f a t a l < / K e y > < / a : K e y > < a : V a l u e   i : t y p e = " T a b l e W i d g e t B a s e V i e w S t a t e " / > < / a : K e y V a l u e O f D i a g r a m O b j e c t K e y a n y T y p e z b w N T n L X > < a : K e y V a l u e O f D i a g r a m O b j e c t K e y a n y T y p e z b w N T n L X > < a : K e y > < K e y > C o l u m n s \ i n j u r i e s _ i n c a p a c i t a t i n g < / K e y > < / a : K e y > < a : V a l u e   i : t y p e = " T a b l e W i d g e t B a s e V i e w S t a t e " / > < / a : K e y V a l u e O f D i a g r a m O b j e c t K e y a n y T y p e z b w N T n L X > < a : K e y V a l u e O f D i a g r a m O b j e c t K e y a n y T y p e z b w N T n L X > < a : K e y > < K e y > C o l u m n s \ i n j u r i e s _ n o n _ i n c a p a c i t a t i n g < / K e y > < / a : K e y > < a : V a l u e   i : t y p e = " T a b l e W i d g e t B a s e V i e w S t a t e " / > < / a : K e y V a l u e O f D i a g r a m O b j e c t K e y a n y T y p e z b w N T n L X > < a : K e y V a l u e O f D i a g r a m O b j e c t K e y a n y T y p e z b w N T n L X > < a : K e y > < K e y > C o l u m n s \ i n j u r i e s _ r e p o r t e d _ n o t _ e v i d e n t < / K e y > < / a : K e y > < a : V a l u e   i : t y p e = " T a b l e W i d g e t B a s e V i e w S t a t e " / > < / a : K e y V a l u e O f D i a g r a m O b j e c t K e y a n y T y p e z b w N T n L X > < a : K e y V a l u e O f D i a g r a m O b j e c t K e y a n y T y p e z b w N T n L X > < a : K e y > < K e y > C o l u m n s \ i n j u r i e s _ n o _ i n d i c a t i o n 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C l i e n t W i n d o w X M L " > < C u s t o m C o n t e n t > < ! [ C D A T A [ T r a f f i c   A c c i d e n t s _ 4 1 a 9 4 1 9 e - d a c 2 - 4 3 b 0 - 9 7 1 b - 9 9 c 5 5 5 1 2 4 2 f 9 ] ] > < / C u s t o m C o n t e n t > < / G e m i n i > 
</file>

<file path=customXml/itemProps1.xml><?xml version="1.0" encoding="utf-8"?>
<ds:datastoreItem xmlns:ds="http://schemas.openxmlformats.org/officeDocument/2006/customXml" ds:itemID="{1BF60247-1253-48E1-A482-3BB0765D7A59}">
  <ds:schemaRefs/>
</ds:datastoreItem>
</file>

<file path=customXml/itemProps10.xml><?xml version="1.0" encoding="utf-8"?>
<ds:datastoreItem xmlns:ds="http://schemas.openxmlformats.org/officeDocument/2006/customXml" ds:itemID="{ED57E376-4AD8-4B8E-97B9-CEC7D137C82B}">
  <ds:schemaRefs/>
</ds:datastoreItem>
</file>

<file path=customXml/itemProps11.xml><?xml version="1.0" encoding="utf-8"?>
<ds:datastoreItem xmlns:ds="http://schemas.openxmlformats.org/officeDocument/2006/customXml" ds:itemID="{FB38B41D-D4FC-4BC0-9BF9-69B48A50A1B3}">
  <ds:schemaRefs/>
</ds:datastoreItem>
</file>

<file path=customXml/itemProps12.xml><?xml version="1.0" encoding="utf-8"?>
<ds:datastoreItem xmlns:ds="http://schemas.openxmlformats.org/officeDocument/2006/customXml" ds:itemID="{931EA0DD-E059-4AD4-904F-3D88703661F0}">
  <ds:schemaRefs/>
</ds:datastoreItem>
</file>

<file path=customXml/itemProps13.xml><?xml version="1.0" encoding="utf-8"?>
<ds:datastoreItem xmlns:ds="http://schemas.openxmlformats.org/officeDocument/2006/customXml" ds:itemID="{AC2ABC2F-817D-4DDA-A8F6-53DEC0DE1728}">
  <ds:schemaRefs>
    <ds:schemaRef ds:uri="http://schemas.microsoft.com/DataMashup"/>
  </ds:schemaRefs>
</ds:datastoreItem>
</file>

<file path=customXml/itemProps14.xml><?xml version="1.0" encoding="utf-8"?>
<ds:datastoreItem xmlns:ds="http://schemas.openxmlformats.org/officeDocument/2006/customXml" ds:itemID="{60457082-F420-44C6-8FA9-7A9FFD56A6E2}">
  <ds:schemaRefs/>
</ds:datastoreItem>
</file>

<file path=customXml/itemProps15.xml><?xml version="1.0" encoding="utf-8"?>
<ds:datastoreItem xmlns:ds="http://schemas.openxmlformats.org/officeDocument/2006/customXml" ds:itemID="{B2823FE7-FE66-4C60-B402-406DF8D07BB2}">
  <ds:schemaRefs/>
</ds:datastoreItem>
</file>

<file path=customXml/itemProps16.xml><?xml version="1.0" encoding="utf-8"?>
<ds:datastoreItem xmlns:ds="http://schemas.openxmlformats.org/officeDocument/2006/customXml" ds:itemID="{7F2A9C30-FEE0-46D7-8FF7-B0420697725C}">
  <ds:schemaRefs/>
</ds:datastoreItem>
</file>

<file path=customXml/itemProps17.xml><?xml version="1.0" encoding="utf-8"?>
<ds:datastoreItem xmlns:ds="http://schemas.openxmlformats.org/officeDocument/2006/customXml" ds:itemID="{2EAF0CCC-78CC-4906-9B01-20B419B618D8}">
  <ds:schemaRefs/>
</ds:datastoreItem>
</file>

<file path=customXml/itemProps2.xml><?xml version="1.0" encoding="utf-8"?>
<ds:datastoreItem xmlns:ds="http://schemas.openxmlformats.org/officeDocument/2006/customXml" ds:itemID="{A6A90896-3B91-4DB2-8B47-3CC36F418681}">
  <ds:schemaRefs/>
</ds:datastoreItem>
</file>

<file path=customXml/itemProps3.xml><?xml version="1.0" encoding="utf-8"?>
<ds:datastoreItem xmlns:ds="http://schemas.openxmlformats.org/officeDocument/2006/customXml" ds:itemID="{C1B51903-A1C3-4B42-BAB5-649A0379FD22}">
  <ds:schemaRefs/>
</ds:datastoreItem>
</file>

<file path=customXml/itemProps4.xml><?xml version="1.0" encoding="utf-8"?>
<ds:datastoreItem xmlns:ds="http://schemas.openxmlformats.org/officeDocument/2006/customXml" ds:itemID="{AB8212E0-63A9-4803-9B77-9E483893ABC1}">
  <ds:schemaRefs/>
</ds:datastoreItem>
</file>

<file path=customXml/itemProps5.xml><?xml version="1.0" encoding="utf-8"?>
<ds:datastoreItem xmlns:ds="http://schemas.openxmlformats.org/officeDocument/2006/customXml" ds:itemID="{99A0DB25-8D9A-48EF-B9AB-C1192C46D72A}">
  <ds:schemaRefs/>
</ds:datastoreItem>
</file>

<file path=customXml/itemProps6.xml><?xml version="1.0" encoding="utf-8"?>
<ds:datastoreItem xmlns:ds="http://schemas.openxmlformats.org/officeDocument/2006/customXml" ds:itemID="{58662282-1678-4F69-882D-374C6185D46F}">
  <ds:schemaRefs/>
</ds:datastoreItem>
</file>

<file path=customXml/itemProps7.xml><?xml version="1.0" encoding="utf-8"?>
<ds:datastoreItem xmlns:ds="http://schemas.openxmlformats.org/officeDocument/2006/customXml" ds:itemID="{0470415F-56CD-498E-BF81-ED1DDA6D0AAA}">
  <ds:schemaRefs/>
</ds:datastoreItem>
</file>

<file path=customXml/itemProps8.xml><?xml version="1.0" encoding="utf-8"?>
<ds:datastoreItem xmlns:ds="http://schemas.openxmlformats.org/officeDocument/2006/customXml" ds:itemID="{33ABE50E-D45C-4621-9C20-D72D261975E9}">
  <ds:schemaRefs/>
</ds:datastoreItem>
</file>

<file path=customXml/itemProps9.xml><?xml version="1.0" encoding="utf-8"?>
<ds:datastoreItem xmlns:ds="http://schemas.openxmlformats.org/officeDocument/2006/customXml" ds:itemID="{0DD9657C-B972-454D-9896-6FCA70905C0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Tables</vt:lpstr>
      <vt:lpstr>Dashboard - TimeBased</vt:lpstr>
      <vt:lpstr>Pivot - Injuries</vt:lpstr>
      <vt:lpstr>Dashboard - Injuries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Sonny Bacani</dc:creator>
  <cp:lastModifiedBy>Sonny Bacani</cp:lastModifiedBy>
  <dcterms:created xsi:type="dcterms:W3CDTF">2025-05-27T16:04:18Z</dcterms:created>
  <dcterms:modified xsi:type="dcterms:W3CDTF">2025-05-28T20:43:09Z</dcterms:modified>
</cp:coreProperties>
</file>